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488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075" sheetId="5" r:id="rId5"/>
    <sheet name="Tabla 218076" sheetId="6" r:id="rId6"/>
    <sheet name="Tabla 218074" sheetId="7" r:id="rId7"/>
    <sheet name="Tabla 218077" sheetId="8" r:id="rId8"/>
  </sheets>
  <definedNames>
    <definedName name="_xlnm.Print_Area" localSheetId="0">'Reporte de Formatos'!#REF!</definedName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<sst xmlns="http://schemas.openxmlformats.org/spreadsheetml/2006/main" count="3123" uniqueCount="427">
  <si>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</si>
  <si>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</si>
  <si>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</si>
  <si>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</si>
  <si>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</si>
  <si>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</si>
  <si>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</si>
  <si>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</si>
  <si>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</si>
  <si>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</si>
  <si>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</si>
  <si>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</si>
  <si>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Si</t>
  </si>
  <si>
    <t>No</t>
  </si>
  <si>
    <t>35092</t>
  </si>
  <si>
    <t>TITULO</t>
  </si>
  <si>
    <t>NOMBRE CORTO</t>
  </si>
  <si>
    <t>DESCRIPCION</t>
  </si>
  <si>
    <t>Resultados de procedimientos de adjudicación directa realizados</t>
  </si>
  <si>
    <t>NLA95FXXIXB.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</si>
  <si>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</si>
  <si>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</si>
  <si>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</si>
  <si>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</si>
  <si>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</si>
  <si>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</si>
  <si>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</si>
  <si>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</si>
  <si>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</si>
  <si>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</si>
  <si>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218043</t>
  </si>
  <si>
    <t>218073</t>
  </si>
  <si>
    <t>218047</t>
  </si>
  <si>
    <t>218039</t>
  </si>
  <si>
    <t>218044</t>
  </si>
  <si>
    <t>218052</t>
  </si>
  <si>
    <t>218065</t>
  </si>
  <si>
    <t>218053</t>
  </si>
  <si>
    <t>218075</t>
  </si>
  <si>
    <t>218076</t>
  </si>
  <si>
    <t>218049</t>
  </si>
  <si>
    <t>218050</t>
  </si>
  <si>
    <t>218045</t>
  </si>
  <si>
    <t>218058</t>
  </si>
  <si>
    <t>218059</t>
  </si>
  <si>
    <t>218060</t>
  </si>
  <si>
    <t>218062</t>
  </si>
  <si>
    <t>218063</t>
  </si>
  <si>
    <t>218040</t>
  </si>
  <si>
    <t>218042</t>
  </si>
  <si>
    <t>218046</t>
  </si>
  <si>
    <t>218054</t>
  </si>
  <si>
    <t>218061</t>
  </si>
  <si>
    <t>218055</t>
  </si>
  <si>
    <t>218056</t>
  </si>
  <si>
    <t>218070</t>
  </si>
  <si>
    <t>218069</t>
  </si>
  <si>
    <t>218048</t>
  </si>
  <si>
    <t>218071</t>
  </si>
  <si>
    <t>218074</t>
  </si>
  <si>
    <t>218072</t>
  </si>
  <si>
    <t>218077</t>
  </si>
  <si>
    <t>218051</t>
  </si>
  <si>
    <t>218066</t>
  </si>
  <si>
    <t>218067</t>
  </si>
  <si>
    <t>218068</t>
  </si>
  <si>
    <t>218064</t>
  </si>
  <si>
    <t>218057</t>
  </si>
  <si>
    <t>218041</t>
  </si>
  <si>
    <t>218078</t>
  </si>
  <si>
    <t>218079</t>
  </si>
  <si>
    <t>218080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</si>
  <si>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</si>
  <si>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</si>
  <si>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</si>
  <si>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</si>
  <si>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</si>
  <si>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</si>
  <si>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</si>
  <si>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</si>
  <si>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</si>
  <si>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</si>
  <si>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24774</t>
  </si>
  <si>
    <t>24775</t>
  </si>
  <si>
    <t>24776</t>
  </si>
  <si>
    <t>24777</t>
  </si>
  <si>
    <t>24778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</si>
  <si>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</si>
  <si>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</si>
  <si>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</si>
  <si>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</si>
  <si>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</si>
  <si>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</si>
  <si>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</si>
  <si>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24779</t>
  </si>
  <si>
    <t>24780</t>
  </si>
  <si>
    <t>24781</t>
  </si>
  <si>
    <t>24782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</si>
  <si>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</si>
  <si>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</si>
  <si>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</si>
  <si>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</si>
  <si>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</si>
  <si>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</si>
  <si>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</si>
  <si>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</si>
  <si>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</si>
  <si>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</si>
  <si>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</si>
  <si>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</si>
  <si>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</si>
  <si>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</si>
  <si>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</si>
  <si>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</si>
  <si>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</si>
  <si>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</si>
  <si>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</si>
  <si>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</si>
  <si>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24770</t>
  </si>
  <si>
    <t>24771</t>
  </si>
  <si>
    <t>24772</t>
  </si>
  <si>
    <t>24773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</si>
  <si>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</si>
  <si>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</si>
  <si>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</si>
  <si>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</si>
  <si>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</si>
  <si>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</si>
  <si>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24783</t>
  </si>
  <si>
    <t>24784</t>
  </si>
  <si>
    <t>24785</t>
  </si>
  <si>
    <t>24786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</si>
  <si>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</si>
  <si>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</si>
  <si>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</si>
  <si>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</si>
  <si>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</si>
  <si>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</si>
  <si>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</si>
  <si>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</si>
  <si>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</si>
  <si>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</si>
  <si>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</si>
  <si>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</si>
  <si>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</si>
  <si>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</si>
  <si>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 Directa</t>
  </si>
  <si>
    <t>Corresponde a una compra menor a 2400 cuotas. Artículo 55 fracción I de la Ley de Egresos del Estado de Nuevo León</t>
  </si>
  <si>
    <t>Dirección de Administración</t>
  </si>
  <si>
    <t>Pesos</t>
  </si>
  <si>
    <t>Estatales</t>
  </si>
  <si>
    <t>No Dato</t>
  </si>
  <si>
    <t>SUPERMERCADOS INTERNACIONALES HEB, S.A. DE C.V.</t>
  </si>
  <si>
    <t>DISTRIBUIDORA ARCA CONTINENTAL, S. DE R.L. DE C.V.</t>
  </si>
  <si>
    <t xml:space="preserve">NUEVA WALMART DE MEXICO, S. DE R.L. DE C.V. </t>
  </si>
  <si>
    <t>COSTCO DE MÉXICO, S.A. DE C.V.</t>
  </si>
  <si>
    <t>FLORES</t>
  </si>
  <si>
    <t>RODRIGUEZ</t>
  </si>
  <si>
    <t>GONZALEZ</t>
  </si>
  <si>
    <t>Efectivo</t>
  </si>
  <si>
    <t>7-ELEVEN MEXICO, S.A. DE C.V.</t>
  </si>
  <si>
    <t>FARMACIAS BENAVIDES, S.A.B. DE C.V.</t>
  </si>
  <si>
    <t>Consejeros Electorales</t>
  </si>
  <si>
    <t>DHL EXPRESS MEXICO, S.A. DE C.V.</t>
  </si>
  <si>
    <t>SIMEPRODE</t>
  </si>
  <si>
    <t>TIENDAS SORIANA, S.A. DE C.V.</t>
  </si>
  <si>
    <t>AMEL</t>
  </si>
  <si>
    <t>CADENA COMERCIAL OXXO, S.A. DE C.V.</t>
  </si>
  <si>
    <t>SERVICIOS GASOLINEROS DE MEXICO, S.A. DE C.V.</t>
  </si>
  <si>
    <t>ABASTECEDORA DE OFICINAS, S.A. DE C.V.</t>
  </si>
  <si>
    <t>NESPRESSO MEXICO, S.A. DE C.V.</t>
  </si>
  <si>
    <t>HOME DEPOT MEXICO, S. DE R.L. DE C.V.</t>
  </si>
  <si>
    <t>PEQUEÑO</t>
  </si>
  <si>
    <t>AUTOZONE DE MEXICO, S. DE R.L. DE C.V.</t>
  </si>
  <si>
    <t>CENTRALUM, S.A. DE C.V.</t>
  </si>
  <si>
    <t>PROVEEDORA DE TORNILLOS, S.A. DE C.V.</t>
  </si>
  <si>
    <t>FANTASIAS MIGUEL, S.A. DE C.V.</t>
  </si>
  <si>
    <t>BRENDA</t>
  </si>
  <si>
    <t>ORTEGA</t>
  </si>
  <si>
    <t>SALINAS</t>
  </si>
  <si>
    <t>ELECTRO ABASTOS MONTERREY, S.A. DE C.V.</t>
  </si>
  <si>
    <t>JUNIOR FOODS, S.A. DE C.V.</t>
  </si>
  <si>
    <t>COCINA TRES CULTURAS, S.A. DE C.V.</t>
  </si>
  <si>
    <t>POLLOS ASADOS DEL CENTRO, S.A. DE C.V.</t>
  </si>
  <si>
    <t>OPERADORA LOS CONDADOS, S.A. DE C.V.</t>
  </si>
  <si>
    <t>LOPEZ</t>
  </si>
  <si>
    <t>MAR ELCALE, S.A. DE C.V.</t>
  </si>
  <si>
    <t>PEQUEÑO CAESARMEX, S.A.P.I. DE C.V.</t>
  </si>
  <si>
    <t>FRANQUICIA LOS ARBOLITOS, S. DE R.L. DE C.V.</t>
  </si>
  <si>
    <t>RESTAURANTES LAS ALITAS, S.A. DE C.V.</t>
  </si>
  <si>
    <t>MARISCOS LA JAIBITA DE MONTERREY, S.A. DE C.V.</t>
  </si>
  <si>
    <t>ASADOR LAS DILIGENCIAS, S.A.</t>
  </si>
  <si>
    <t>JOSE ANGEL</t>
  </si>
  <si>
    <t>CANDELAS</t>
  </si>
  <si>
    <t>TAQUERIA Y CARNICERIA LA MEXICANA DEL CENTRO, S.A. DE C.V.</t>
  </si>
  <si>
    <t>POLLOS FELIX U. GOMEZ, S.A. DE C.V.</t>
  </si>
  <si>
    <t>MARISARCOS DE MONTERREY, S.A. DE C.V.</t>
  </si>
  <si>
    <t>ROBERTO</t>
  </si>
  <si>
    <t>DIAZ</t>
  </si>
  <si>
    <t>ALIADAS ALIMENTOS, S.A. DE C.V.</t>
  </si>
  <si>
    <t>01/01/2016 al 31/01/2016</t>
  </si>
  <si>
    <t>CONSUMO DE ALIMENTOS POR REUNIÓN DE TRABAJO DE LA COMISION ESPECIAL DEL SERVICIO PROFESIONAL ELECTORAL.</t>
  </si>
  <si>
    <t>COMPRA DE CAFÉ PARA EL AREA DE CONSEJEROS ELECTORALES.</t>
  </si>
  <si>
    <t>CONSUMO DE ALIMENTOS DEL CONSEJERO JAVIER GARZA Y GARZA POR REUNION DE TRABAJO.</t>
  </si>
  <si>
    <t>CONSUMO DE ALIMENTOS DE LAS CONSEJERAS ELECTORALES CLAUDIA PATRICIA DE LA GARZA RAMOS, SARA LOZANO ALAMILLA Y SOFIA VELASCO BECERRA POR REUNION DE TRABAJO.</t>
  </si>
  <si>
    <t>CONSUMO POR REUNION DE TRABAJO DE LA SECRETARIA EJECUTIVA</t>
  </si>
  <si>
    <t>COMPRA DE TARJETA TELEFONICA PARA LA D.A.</t>
  </si>
  <si>
    <t>PARCHADO DE DOS LLANTAS DE VEHICULO DURANGO SJP-4369, ECO. 25, 2007 DE LA CONSEJERA ING. SARA LOZANO.</t>
  </si>
  <si>
    <t>COMPRA DE REFRIGERIOS PARA DIVERSAS REUNIONES DE LA SECRETARIA EJECUTIVA.</t>
  </si>
  <si>
    <t>SERVICIO DE LIMPIEZA PARA VEHICULO OFICIAL DE PRESIDENCIA.</t>
  </si>
  <si>
    <t>TRASLADO DE BASURA DE LA BODEGA A SIMEPRODE.</t>
  </si>
  <si>
    <t>COMPRA DE MATERIAL PARA REPARACION DE LAVABO EN EL PRIMER PISO DEL EDIFICIO DE LA CEE.</t>
  </si>
  <si>
    <t>COMPRA DE MATERIAL NECESARIO PARA REPARACION DE BAÑOS DEL EDIFICIO DE LA CEE.</t>
  </si>
  <si>
    <t>CONSUMO POR REUNION DE TRABAJO DEL PERSONAL DE LA SECRETARIA EJECUTIVA, EL JUEVES 07 DE ENERO 2016.</t>
  </si>
  <si>
    <t>COMPRA DE LAMPARAS 2 X 32 PARA EL QUINTO PISO DEL EDIFICIO DE LA CEE.</t>
  </si>
  <si>
    <t>CONSUMO AUTORIZADO A PERSONAL DE PRESIDENCIA POR LA REALIZACION DE DIVERSAS DILIGENCIAS Y NOTIFICACIONES.</t>
  </si>
  <si>
    <t>CONSUMO DE LA SECRETARIA EJECUTIVA POR REUNION DE TRABAJO, EL VIERNES 08 DE ENERO 2016.</t>
  </si>
  <si>
    <t>CONSUMO DE ALIMENTOS DE LAS CONSEJERAS ELECTORALES CLAUDIA PATRICIA DE LA GARZA RAMOS Y SARA LOZANO ALAMILLA POR REUNION DE TRABAJO DE LA COMISION ESPECIAL DE ORGANIZACION Y ESTADISTICA ELECTORAL, EL VIERNES 08 DE ENERO 2016.</t>
  </si>
  <si>
    <t>REUNION DE TRABAJO DE LA CONSEJERA SARA LOZANO, EL 04 DE ENERO 2016.</t>
  </si>
  <si>
    <t>PARCHADO DE LLANTA DE VEHICULO OFICIAL TSURU SJP-4373, ECO. 29 ASIGNADO A OFICIALIA DE PARTES.</t>
  </si>
  <si>
    <t>CONSUMO DE ALIMENTOS DE LA CONSEJERA ELECTORAL SOFIA VELASCO BECERRA POR REUNION DE TRABAJO CON ANALISTAS, EL LUNES 11 DE ENERO 2016.</t>
  </si>
  <si>
    <t>REEMBOLSO DE GASOLINA DEL CONSEJERO JAVIER GARZA Y GARZA.</t>
  </si>
  <si>
    <t>CONSUMO DE ALIMENTOS DEL CONSEJERO ELECTORAL JAVIER GARZA Y GARZA POR REUNION DE TRABAJO DE FISCALIZACION.</t>
  </si>
  <si>
    <t>SOLICITUD PARA CUBRIR GASTOS DEL ÁREA DE CONSEJEROS.</t>
  </si>
  <si>
    <t>CONSUMO POR REUNION DE TRABAJO DE PRESIDENCIA REVISION DE ASUNTOS ADMINISTRATIVOS.</t>
  </si>
  <si>
    <t>REEMBOLSO POR REUNION DE TRABAJO DE PRESIDENCIA CON DIRECTOR DE FISCALIZACION EL 11 DE ENERO 2016 A LAS 09:30 HRS.</t>
  </si>
  <si>
    <t>CONSUMO POR REUNION DE TRABAJO DE PRESIDENCIA CON ASESORES, EL 11 ENERO 2016.</t>
  </si>
  <si>
    <t>COMPRA DE FRUTA Y PAN DULCE PARA REUNION DE CONSEJEROS (AS) ELECTORALES Y REPRESENTANTES DE PP EN SALA DEL SIPRE.</t>
  </si>
  <si>
    <t>REUNION DE TRABAJO DE CONSEJEROS (AS)  Y REPRESENTANTES DE PP EN SALA DE JUNTAS DEL SIPRE.</t>
  </si>
  <si>
    <t>COMPRA DE SELLO FECHADOR PARA UTILIZAR EN LA BIBLIOTECA DE LA CEE.</t>
  </si>
  <si>
    <t>PARCHADO DE LLANTA DE VEHICULO OFICIAL CHEVROLET SUBURBAN SJP-4400 (71) MODELO 2005.</t>
  </si>
  <si>
    <t>CONSUMO DE ALIMENTOS DEL CONSEJERO ELECTORAL JAVIER GARZA Y GARZA POSTERIOR A REUNION DE TRABAJO DE FISCALIZACION, EL MARTES 12 DE ENERO 2016.</t>
  </si>
  <si>
    <t>CONSUMO POR REUNION DE TRABAJO DE LA SECRETARIA EJECUTIVA, EL MIERCOLES 13 DE ENERO 2016.</t>
  </si>
  <si>
    <t>JUNTA DE TRABAJO DE LA CONSEJERA SARA LOZANO, EL 06 DE ENERO 2016.</t>
  </si>
  <si>
    <t>REUNION DE TRABAJO DE LA CONSEJERA SARA LOZANO, EL 07 DE ENERO 2016.</t>
  </si>
  <si>
    <t>COMPRA DE ALIMENTOS PARA REUNION DE TRABAJO DE PERSONAL DE PRESIDENCIA, EL 13 DE ENERI 2016.</t>
  </si>
  <si>
    <t>COMPRA DE ALIMENTOS PARA REUNION DE TRABAJO DE PERSONAL DE PRESIDENCIA CON JEFE DE DEPTO. JURIDICO, EL 12 DE ENERO 2016.</t>
  </si>
  <si>
    <t>CONSUMO DE ALIMENTOS DEL CONSEJERO JAVIER GARZA Y GARZA POSTERIOR A REUNION DE TRABAJO CON PARTIDOS POLITICOS.</t>
  </si>
  <si>
    <t>CONSUMO DE ALIMENTOS DE LA CONSEJERA CLAUDIA PATRICIA DE LA GARZA RAMOS POSTERIOR A REUNION DE TRABAJO CON PARTIDOS POLITICOS.</t>
  </si>
  <si>
    <t>COMPRA DE AGUA DE GARRAFON PARA EL CONSUMO DE LOS TRABAJADORES DEL EDIFICIO.</t>
  </si>
  <si>
    <t>ENVIO PARA FIRMA DE DOCUMENTOS DE INTEGRACION DEL JURADO CALIFICADOR Y VEREDICTO DEL XVI CERTAMEN DE ENSAYO POLITICO.</t>
  </si>
  <si>
    <t>CONSUMO DE ALIMENTOS DE LAS CONSEJERAS ELECTORALES SARA LOZANO ALAMILLA Y SOFIA VELASCO BECERRA POSTERIOR A SESION EXTRAORDINARIA, EL JUEVES 14 DE ENERO 2016.</t>
  </si>
  <si>
    <t>CONSUMO DE ALIMENTOS POR REUNIÓN DE TRABAJO DEL PERSONAL DE LA SECRETARIA EJECUTIVA CON AREA JURIDICA, ORGANIZACIÓN ELECTORAL Y CAPACITACION; POSTERIOR A SESION EXTRAORDINARIA, EL JUEVES 14 DE ENERO 2016.</t>
  </si>
  <si>
    <t>GASTOS POR COMPROBAR COMPRA DE MATERIAL DE OFICINA.</t>
  </si>
  <si>
    <t>REEMBOLSO PARA EL MTRO. RUBEN DOMINGUEZ POR REUNION DE TRABAJO CON LA DIRECCION DE FISCALIZACION Y JEFATURA DE ORGANISMOS PARA REVISAR EL FINCAMIENTO A LOS PARTIDOS POLITICOS PARA EL 2016.</t>
  </si>
  <si>
    <t>COMPRA DE HOJAS DE ACRILICO PARA INSTALACION EN PUERTAS DE ALUMINIO DEL SEXTO PISO DEL EDIFICIO DE LA CEE.</t>
  </si>
  <si>
    <t>CONSUMO DE ALIMENTOS AUTORIZADO POR LA CONSEJERA MIRIAM HINOJOSA DIECK POR REUNION DE TRABAJO.</t>
  </si>
  <si>
    <t>CONSUMO DE ALIMENTOS DE LA CONSEJERA ELECTORAL CLAUDIA PATRICIA DE LA GARZA RAMOS POR REUNION DE TRABAJO CON ANALISTA, EL VIERNES 15 DE ENERO 2016.</t>
  </si>
  <si>
    <t>COMPRA DE DOS SELLOS YA QUE DESDE EL MES DE OCTUBRE LA UPSPE CAMBIO SU NOMBRE A UNIDAD DE DESARROLLO INSTITUCIONAL, POR LO CUAL REQUIERE SU MODIFICACION.</t>
  </si>
  <si>
    <t>COMPRA DE PASTAS PARA ENGARGOLAR TAMAÑO OFICINO.</t>
  </si>
  <si>
    <t>PAGO A SIMEPRODE.</t>
  </si>
  <si>
    <t>COMPRA DE MATERIAL DE OFICINA PARA PERSONAL DE CONSEJEROS ELECTORALES.</t>
  </si>
  <si>
    <t>PAGO DE ENVIO POR DHL DE DOCUMENTACION PARA LA DRA.TERESA HEVIA POR PARTE DE LA CONSEJERA SARA LOZANO, EL 18 DE ENERO 2016.</t>
  </si>
  <si>
    <t>COMPRA DE DIESEL PARA PLANTA DE EMERGENCIA DEBIDO A CORTE DE ENERGIA.</t>
  </si>
  <si>
    <t>CONSUMO DE ALIMENTOS DEL CONSEJERO JAVIER GARZA Y GARZA POR REUNION DE TRABAJO CON PERSONAL DE LA COMISION ESPECIAL DE FISCALIZACION, EL 15 DE ENERO 2016.</t>
  </si>
  <si>
    <t>CONSUMO DE ALIMENTOS DEL CONSEJERO JAVIER GARZA Y GARZA POR REUNION DE TRABAJO CON ANALISTAS.</t>
  </si>
  <si>
    <t>COMPRA DE SNACK PARA USO EN JUNTAS DE LA DIRECCION DE ADMINISTRACION.</t>
  </si>
  <si>
    <t>COMPRA DE SNACK PARA USO EN LA DIRECCION DE ADMINISTRACION.</t>
  </si>
  <si>
    <t>PAGO POR ENVIO DE DOCUMENTO A LA EMPRESA ORACLE SUPPORT SERVICES A LA CIUDAD DE MEXICO, D.F.</t>
  </si>
  <si>
    <t>GASTOS POR COMPROBAR ENVIO DE DOCUMENTO A MEXICO POR DHL, ENVIA EL PRESIDENTE DE LA CEE DR. MARIO ALBERTO GARCIA A LA DRA. ANA GOMEZ GARCIA REPRESENTANTE DE LA ONU MUJERES MEXICO.</t>
  </si>
  <si>
    <t>GASTOS POR COMPROBAR COMPRA DE MATERIAL PARA CAMPAÑA DEL DIA NARANJA.</t>
  </si>
  <si>
    <t>CONSUMO POR REUNION DE TRABAJO DE PRESIDENCIA CON DIRECTOR DE ADMINISTRACION, EL 19 DE ENERO 2016.</t>
  </si>
  <si>
    <t>CONSUMO DE ALIMENTOS AUTORIZADO POR EL CONSEJERO GILBERTO DE HOYOS POR REUNION DE TRABAJO CON SU EQUIPO DE DOYEE.</t>
  </si>
  <si>
    <t>COMPRA DE SELLO SEGÚN DISEÑO PARA USO EN EL AREA CONTABLE.</t>
  </si>
  <si>
    <t>CONSUMO POR REUNION DE TRABAJO DE LA SECRETARIA EJECUTIVA CON PERSONAL JURIDICO.</t>
  </si>
  <si>
    <t>COMPRA DE MEDICAMENTO PARA EL BOTIQUIN DEL AREA DE CONSEJEROS ELECTORALES.</t>
  </si>
  <si>
    <t>CONSUMO DE ALIMENTOS DE LA CONSEJERA INSTRUCTORA CLAUDIA PATRICIA DE LA GARZA RAMOS POR REUNION DE TRABAJO CON ASESORES, EL MARTES 19 DE ENERO 2016.</t>
  </si>
  <si>
    <t>CONSUMO POR REUNION DE TRABAJO DE PERSONAL DE PRESIDENCIA CON DEPTO. JURIDICO REVISION DE TEMAS PENDIENTE PARA SESION ORDINARIA DE ENERO 2016.</t>
  </si>
  <si>
    <t>GASTOS POR COMPROBAR DE COMPRA DE MATERIALES PARA PRESENTACION DE SALA DE SESIONES.</t>
  </si>
  <si>
    <t>PAGO DE REGISTRO DE LA OBRA XVI CERTAMEN DE ENSAYO POLITICO ANTE INDAUTOR.</t>
  </si>
  <si>
    <t>CONSUMO AUTORIZADO POR EL CONSEJERO GILBERTO DE HOYOS.</t>
  </si>
  <si>
    <t>ENVIAR ACATA DE INSTALACION Y VEREDICTO A LOS JURADOS DEL CEP QUE RAFICAN FUERA DEL EDO. DE NUEVO LEON CON LA FINALIDAD DE RECABAR LAS FIRMAS Y RESPALDAR SU PARTICIPACION COMO JURADO.</t>
  </si>
  <si>
    <t>COMPRA DE ALMENTOS POR REUNION DE TRABAJO DE ASESORES.</t>
  </si>
  <si>
    <t>REUNION DE TRABAJO DE REPRESENTANTES DE PARTIDOS POLITICOS Y CONSEJEROS (AS) ELECTORALES EN SALA DEL SIPRE.</t>
  </si>
  <si>
    <t>CONSUMO POR REUNION DE TRABAJO DE LA SECRETARIA EJECUTIVA, EL JUEVES 21 DE ENERO 2016.</t>
  </si>
  <si>
    <t>GASTOS POR COMPROBAR, SELLO FECHADOR "RECIBIDO DE LA UCS".</t>
  </si>
  <si>
    <t>CONSUMO POR REUNION DE TRABAJO DE ASESOR DE PRESIDENCIA, EL 21 DE ENERO 2016.</t>
  </si>
  <si>
    <t>CONSUMO POR REUNION DE TRABAJO DE CONSEJEROS PREVIO A REUNION CON PARTIDOS POLITICOS, EL 22 DE ENERO 2016.</t>
  </si>
  <si>
    <t>COMPRA DE MEMORIA USB 32 GB PARA USO EN LA DIRECCION DE ADMINISTRACION.</t>
  </si>
  <si>
    <t>CONSUMO AUTORIZADO POR EL CONSEJERO GILBERTO DE HOYOS K.</t>
  </si>
  <si>
    <t>COMPRA DE FRUTA PARA REUNION DE PRESIDENCIA, EL 22 DE ENERO 2016.</t>
  </si>
  <si>
    <t>CONSUMO POR REUNION DE TRABAJO DE LA SECRETARIA EJECUTIVA CON PERSONAL DEL AREA JURIDICA.</t>
  </si>
  <si>
    <t>CONSUMO DE ALIMENTOS DE LA CONSEJERA SARA LOZAN O ALAMILLA, PREVIO A REUNION DE TRABAJO CON ASESORES Y ANALISTA.</t>
  </si>
  <si>
    <t>COMPRA DE REFRIGERIO PARA LA CONSEJERA SARA LOZANO ALAMILLA.</t>
  </si>
  <si>
    <t>COMPRA DE CHIP PARA TELEFONO CELULAR ASIGNADO A ADMINSITRACION.</t>
  </si>
  <si>
    <t>CONSUMO DE ALIMENTOS DEL CONSEJERO JAVIER GARZA Y GARZA PREVIO A REUNION DE TRABAJO CON PARIDOS POLITCOS, EL 22 DE ENERO 2016.</t>
  </si>
  <si>
    <t>CONSUMO POR REUNION DE TRABAJO DE PRESIDENCIA CON COORDINADOR DE ASESORES, EL 08 DE ENERO 2016.</t>
  </si>
  <si>
    <t>CONSUMO POR REUNION DE TRABAJO DE PRESIDENCIA CON PERSONAL DE LA DIRECCION DE FISCALIZACION Y LA DIRECCION DE ADMINISTRACION, EL 04 DE ENERO 2016.</t>
  </si>
  <si>
    <t>REEMBOLSO POR REPARACION DE EQUIPO IPAD, ASIGNADO AL CONSEJERO PRESIDENTE DE LA CEE.</t>
  </si>
  <si>
    <t>CONSUMO DE ALIMENTOS DEL CONSEJERO JAVIER GARZA Y GARZA POR REUNION DE TRABAJO CON PERSONAL DE FISCALIZACION.</t>
  </si>
  <si>
    <t>CONSUMO DE ALIMENTOS DEL CONSEJERO JAVIER GARZA Y GARZA POR REUNION DE TRABAJO PREVIA A SESION ORDINARIA.</t>
  </si>
  <si>
    <t>ENVIO DE DOCUMENTACION COMO RESPUESTA A LA SOLICITUD DE INFORMACION AL INSTITUTO NACIONAL ELECTORAL.</t>
  </si>
  <si>
    <t>CONSUMO POR REUNION DE TRABAJO DE LA SECRETARIA EJECUTIVACON PERSONAL JURIDICO POSTERIOR A SESIOR ORDINARIA, EL LUNES 25 DE ENERO 2016.</t>
  </si>
  <si>
    <t>REUNION DE TRABAJO DE PERSONAL DE DOYEE.</t>
  </si>
  <si>
    <t>COMPRA DE ALIMENTOS POR REUNION DE TRBAJO DEL PERSONAL DE PRESIDENCIA.</t>
  </si>
  <si>
    <t>COMPRA DE GALLETAS MARIAN PARA STOCK DE ALMACEN DE LA CEE.</t>
  </si>
  <si>
    <t>CONSUMO DE ALIMENTOS DE LA CONSEJERA CLAUDIA PATRICIA DE LA GARZA RAMOS POR REUNION DE TRABAJO CON PERSONAL JURIDICOS, EL MARTES 26 DE ENERO 2016.</t>
  </si>
  <si>
    <t>PAGO DE TAXI A EMPLEADO DE LA DIRECCION DE ADMINISTRACION QUE LABORARA HORAS EXTRAORDINARIAS POR LA NOCHE DEL 26 DE ENERO POR SUPERVISION A PROVEEDOR DE CLIMAS EN AREA DE ADMINISTRACION.</t>
  </si>
  <si>
    <t>COMPRA DE ALIMENTOS PARA REUNION DE TRABAJO DE CONSEJEROS, EL 27 DE ENERO 2016.</t>
  </si>
  <si>
    <t>REEMBOLSO POR REUNION DE TRABAJO DE LA DIRECCION DE ADMINISTRACION CON JEFATURA DE CONTABILIDAD, TEMA: AUDITORIA 2015.</t>
  </si>
  <si>
    <t>COMPRA DE TORNILLOS Y MACHELOS PARA REPARACION DE PUERTA DEL SOTANO DEL EDIFICIO DE LA CEE.</t>
  </si>
  <si>
    <t>REEMBOLSO AL CHOFER DE LA DIRECCION DE ADMINISTRACION POR GASTOS DEBIDO A LA ENTREGA DE CONTRATOS A PROVEEDORES PARA EL 2016.</t>
  </si>
  <si>
    <t>GASTOS DEL ANALISTA CONTABLE POR ATENDER ASUNTOS SOLICITADOS POR LA TEE (KABORACION DE MIR'S APLICABLES AL 2016).</t>
  </si>
  <si>
    <t>COMPRA DE MATERIAL DECORTATIVO PARA LA SALA DE SESIONES DE LA CEE.</t>
  </si>
  <si>
    <t>REUNION DE TRABAJO DE DOYEE.</t>
  </si>
  <si>
    <t>CONSUMO DE ALIMENTOS CONSEJERA SARA LOANO ALAMILLA POR REUNION DE TRABAJO.</t>
  </si>
  <si>
    <t>REUNION DE TRABAJO DEL DIRECTOR DE ADMINISTRACION CON PERSONAL DE LA JEFATURA DE ORGANISMOS POR RECORRIDO A BODEGAS REGIONALES DE ITURBIDE Y GRAL. TERAN.</t>
  </si>
  <si>
    <t>Secretaría Ejecutiva</t>
  </si>
  <si>
    <t>Unidad de Secretariado</t>
  </si>
  <si>
    <t>Dirección de Capacitación Electoral</t>
  </si>
  <si>
    <t>Unidad de Comunicación Social</t>
  </si>
  <si>
    <t>Unidad de Desarrollo Institucional</t>
  </si>
  <si>
    <t>Dirección de Organización y Estadística Electoral</t>
  </si>
  <si>
    <t>Dirección de Fiscalización a Partidos Políticos</t>
  </si>
  <si>
    <t>1 ROSCA DE REYES</t>
  </si>
  <si>
    <t>90 CÁPSULAS DE CAFÉ RISTRETTO</t>
  </si>
  <si>
    <t>CONSUMO</t>
  </si>
  <si>
    <t>TIEMPO AIRE TELCEL</t>
  </si>
  <si>
    <t>SERVICIO DE PARCHADO A UNIDAD DURANGO PLACAS SJP4369</t>
  </si>
  <si>
    <t>15 PZ. CIEL AGUA NATURAL 1PZA 60, 1KG DE CAFÉ EL G CAARACOLILLO TOS, 4 PZ. CIEL EXPRIM JAMAICA 600, 1 PZA. CIEL EXPRIM MORAS 600, 1 PZ. LEVITE AGUA SABORIZADA LI</t>
  </si>
  <si>
    <t>SERVICIO DE LAVADO DE INTERIORES Y ABRILLANTADO</t>
  </si>
  <si>
    <t>SERVICIO DE TRASLADO DE BASURA</t>
  </si>
  <si>
    <t>UVA BLANCA SS SUPREMA, OIKOS FRESA 8 DE 150GR DANONE</t>
  </si>
  <si>
    <t>1 PZ. DE MEZC. FREGADERO AL PISO MANERAL GDE., 4 PZ. S23 SALIDA CENTRAL DOBLE PVC 0016-01, 4 PZ. S57 FLEXITRAMPA UNIVERSAL 0014-11, 4 PZ. S58 FLEXITRAMPA P/LAVABO 0010-11,10 PZ. DE PUNTILLAS PHILIPS, 3 PZ. DADO MAGNETICO 3/8 Y 1 PZ. PARA SOLDAR</t>
  </si>
  <si>
    <t>1 PZ. DE 11 VALV. ANG. 1/2 PULGADA COFLEX IP 133, 2 PZ. DE 11 COFLEX 1/2 PULGADAS POR 40CM P/LAV</t>
  </si>
  <si>
    <t>10 PZ. LAMPARA FLUOR SERIE800 32W BF OSRAM, 1 PZ. BALASTRO ELECTRONICO 2X32W T-8 "SOLA"</t>
  </si>
  <si>
    <t>SERVICIO DE REPARACION DE LLANTA (PARCHADO) DE UNIDAD TSURU SJP4373</t>
  </si>
  <si>
    <t xml:space="preserve">COMPRA DE 7.599 L DE GASOLINA MAGNA </t>
  </si>
  <si>
    <t>1.22 KG DE ALMENDRA</t>
  </si>
  <si>
    <t>1 CHAROLA DE FRUTAS, 1 PZ. CUERNO DANES, 1 PZ. OCHO DANES, 1 PZ. CONCHA CHOCOLATE, 1 PZ. BANDERILLAS, 1 PZ. OREJAS DE CHOCOLATE, 1 PZ. RIELES DE PIÑA, 1 PZ. REBNADAS DE MANTEQUILLA, 1 PZ. TUBO DE PIÑA, 1 PZ. TUBO FRESA, 1 PZ. PIERNAS, 1 PZ. PAN MONJE, 1 PZ. CORNETA COCO BAVARIA, 1 PZ. MUFFIN NUEZ, 4 PZAS. JUMEX JUGO NARANJA CON PULPA, 1 PZ. DE PASTELITOS DE QUESO CREMA CON CANELA, 1 PZ. PAN DE NUEZ Y FRUTAS, 1 PZ. MINI ROLES DE CANELA, 1 PZ. MINI GOURMET BOWNIES .</t>
  </si>
  <si>
    <t>SELLO FECHADOR AUT.</t>
  </si>
  <si>
    <t>SERVICIO POR TRASLADO DE BASURA</t>
  </si>
  <si>
    <t>SERVICIO POR REPARACION DE LLANTA CON SENSOR (PARCHE) DE UNIDAD SUBURBAN SJP-4400</t>
  </si>
  <si>
    <t>52 GARRAFONES DE AGUA CIEL DE 20 LTS.</t>
  </si>
  <si>
    <t>SERVICIO DE MENSAJERÍA</t>
  </si>
  <si>
    <t>1 CALCULADORA CASIO MS-10VCR ESC Y 2 AGENDA SEMANAL ECOL CARB</t>
  </si>
  <si>
    <t>2 LAM. OPALINO LISO 1.20 PS, 1 GALON DE THINER, 1 PZ. BROCA DE 1/4, 1 JGO. DE LLAVES ALLEN Y 2 PZ. DE PASADORES MET.</t>
  </si>
  <si>
    <t>1 SELLO FECHADOR AUT. Y 1 SELLO AUTO-ENTINTABLE</t>
  </si>
  <si>
    <t>SERVICIO DE CORTE PAP DUR 1000DJ MAY A 15 Y 4 PZ. DE POLIP 20PT 58X90 CRIS TRAS RAY</t>
  </si>
  <si>
    <t>1 AGENDA ESCR COSIDA VINO Y 2 AGENDA PROFESIONAL ROJA</t>
  </si>
  <si>
    <t>58.353 LT. DE DIESEL</t>
  </si>
  <si>
    <t>1.36 KG DE UVA VERDE SIN SEMILLA</t>
  </si>
  <si>
    <t xml:space="preserve">8 PZ. DE ROLLO LISTON SATIN 9 MM X 9MTS NARANJA Y 5 PZ. DE 15 GR. DE SEGUROS DORADOS, 1 PZ. GEMAS DE PIEDRAS GRDS DECORATIVAS 400G, 1 PZ. GEMAS DE PIEDRA DE MARMOL 400G, 1 PZ. PLANTAS HELECHO GRANDE X18 HOJAS, 1 PZ. PLANTAS FOLLAJE CON FLOR 22CMX4, 1 PZ. FLOR T/L VARA DE GLADIOLA MATISADA, 1 PZ. FLOR R¿T/L VARA FLOR DE DURAZNO, 2 PZ. DE 10 K DE PEDRA BOLA BLANCA MARMOL. </t>
  </si>
  <si>
    <t>1 SELLO AUTO-ENTINTABLE</t>
  </si>
  <si>
    <t>2 CAJA DE ADVIL TABLETAS CON 24</t>
  </si>
  <si>
    <t>4 PZ. PLANTAS RAMO FLOR FINO PLAST, 4 PZ. PLANTAS FOLLAJE CON FLOR, 4 PZ. FLOR T/L VARA FLOR DE DURAZNO, 3 PZ. 10 K DE PIEDRA BOLA MARMOL ROSA, 5 PZ. 10 K PIEDRA BOLA MARMOL BLANCA , 6 PZ. PLANTAS RAMO FLOR FINO PLAST, 4 PZ. PLANTAS RAMO FOLLAJE DOLAR, 5 PZ. PLANTAS FOLLAJE CON FLOR, 3 PZ. PLANTAS RAMO FOLLAJE DOLAR</t>
  </si>
  <si>
    <t xml:space="preserve">PAGO DE TRÁMITE DE INDAUTOR </t>
  </si>
  <si>
    <t>30 GARRAOFONES DE 20 L DE AGUA CIEL</t>
  </si>
  <si>
    <t>1 CHAROLA DE MARINITAS Y 1 CHAROLA DE CLUB SANDWICH</t>
  </si>
  <si>
    <t>1 SELLO FECHADOR AUT.</t>
  </si>
  <si>
    <t xml:space="preserve">12 PZ. DE JUGO DE VERDURAS CAMPBELLS, 12 PZ. DE AGUA NATURAL CIEL SPORT, 3 PZ. BARRA SPECIAL K KELLOGG, 1 PZ. MINI BROWNIES DOBLE CHOCOLATE, 2 PZ. DE GRANOLA QUAKER, 3 PZ. DE LECHE ULTRA SILUETTA DESLACTOSADA, 1 PZ. DE MIEL APIARIO REYNA ABEJA, 12 PZ. YOGHURT ALPURA BATIDO NATURAL </t>
  </si>
  <si>
    <t>1 MEMORIA USB SANDISK DE 32 GB</t>
  </si>
  <si>
    <t>1.03 KG DE UVA ROJA SIN SEMILLA Y 3 PZ. DE FRUTA GRANDE CORTADA.</t>
  </si>
  <si>
    <t>3 PZ. PANES, 3 PZ. COMIDAS CONGELADAS Y 10 PZ. DE ALIMENTOS VARIOS</t>
  </si>
  <si>
    <t>1 SIM CARD TARIFARIO</t>
  </si>
  <si>
    <t>SERVICIO DE REPARACION DE EQUIPO ELECTRONICO</t>
  </si>
  <si>
    <t>1 PZ. DE 40 QUECOS Y 1 INGREDIENTE EXTRA</t>
  </si>
  <si>
    <t>1 PZ. DE PASTEL DE ZANAHORIA Y 1 PZ. DE CHOCOLATE CLARO</t>
  </si>
  <si>
    <t>6 PZ. DE SURTIDO FINO</t>
  </si>
  <si>
    <t>SERVICIO DE TAXI</t>
  </si>
  <si>
    <t>5 PZ. DE ALMENDRA ENTERA, 3 PZ. DE FRUTA CORTADA GRANDE, 1 PZ. PIÑA, 1.10 KG DE UVA BLANCA SIN SEMILLA, 5 PZ. DE ARANDANO, 2 PZ. DE COCA COLA PACK 8, 2 PZ. JUMEZ JUGO NARANJA CON PULPA, 1 PZ. YOPLAIT SOLIDO NATURAL, 2 PZ. DE DR PEPPER DIET DE 6 PIEZAS, 1PZ. DE COCA COLA LIGHT 2.5 L, 1 PZA. DE COCA COLA 2.5 LT Y 2 CONSUMOS DE ALIMENTOS</t>
  </si>
  <si>
    <t>1 ELIMINADOR REGULAR, 1 DIVISOR DE 1G, 1 MULTIMETRO DE GANCHO A.</t>
  </si>
  <si>
    <t>COMPRA DE CHICHARRA TIPO ALARMA PARA INSTALARSE EN LA RAMPA DE PLANTA BAJA HACIA EL PRIMER PISO DEL EDIFICIO DE LA CEE.</t>
  </si>
  <si>
    <t>1 PZ. DE MACHUELO IRWIN METRICO 8MM PASO 1.25, 8 PZ. DE TOR SOCKET MM CON PLANA 8X16 MM</t>
  </si>
  <si>
    <t xml:space="preserve">SS ESTE S.A. DE C.V. </t>
  </si>
  <si>
    <t>FELIX ADALBERTO</t>
  </si>
  <si>
    <t>SYMA AUTOSHAMPOO, S.A. DE C.V.</t>
  </si>
  <si>
    <t>PISOS Y PLOMERIA DEL NORTE, S.A. DE C.V.</t>
  </si>
  <si>
    <t>ABELARDO</t>
  </si>
  <si>
    <t>BENAVIDES</t>
  </si>
  <si>
    <t xml:space="preserve">PROMOTORA EL LINDERO S.A. DE C.V. </t>
  </si>
  <si>
    <t>YELOW BUSINESS SOLUTIONS S.A. DE C.V.</t>
  </si>
  <si>
    <t>LEMARCAN S.A. DE C.V.</t>
  </si>
  <si>
    <t>ORSAN DEL NORTE, S.A. DE C.V.</t>
  </si>
  <si>
    <t>TODO EMPANADAS S.A. DE C.V.</t>
  </si>
  <si>
    <t>IVANVE, S.A. DE C.V.</t>
  </si>
  <si>
    <t>REGIOS EMPRENDEDORES S.A. DE C.V.</t>
  </si>
  <si>
    <t>CAVAZOS</t>
  </si>
  <si>
    <t>OPERADORA TORRE MORADA, S.A. DE C.V.</t>
  </si>
  <si>
    <t>LAS NUEVAS DELICIAS GASTRONOMICAS, S. DE R.L. DE C.V.</t>
  </si>
  <si>
    <t>LETAUS S.A. DE C.V.</t>
  </si>
  <si>
    <t>SERVICIOS PYADREST S.A. DE C.V.</t>
  </si>
  <si>
    <t>OFFICE DEPOT DE MEXICO, S.A. DE C.V.</t>
  </si>
  <si>
    <t xml:space="preserve">ABASTECEDORA LUMEN, S.A. DE C.V. </t>
  </si>
  <si>
    <t>MARICELA GUADALUPE</t>
  </si>
  <si>
    <t>VALDES</t>
  </si>
  <si>
    <t>GARCIA</t>
  </si>
  <si>
    <t xml:space="preserve">GASTRONOMICA VARCAL S. DE R.L. DE C.V. </t>
  </si>
  <si>
    <t xml:space="preserve">IL TOSCANACCIO S.A. DE C.V. </t>
  </si>
  <si>
    <t>SIBARITAS PROFESIONALES S.A. DE C.V.</t>
  </si>
  <si>
    <t>SERVICIO DE ADMINISTRACION TRIBUTARIA</t>
  </si>
  <si>
    <t xml:space="preserve">ARCOS SERCAL INMOBILIARIA S. DE R.L. DE C.V. </t>
  </si>
  <si>
    <t>PEACE AND LOVE COMPANY S.A. DE C.V.</t>
  </si>
  <si>
    <t>QUITAKILOS, S.A. DE C.V.</t>
  </si>
  <si>
    <t>VIGA COMUNICACIONES Y SOLUCIONES S.A. DE C.V.</t>
  </si>
  <si>
    <t>FELIPE</t>
  </si>
  <si>
    <t>FUSION SONORENSE S. DE R.L. DE C.V.</t>
  </si>
  <si>
    <t>MARIA</t>
  </si>
  <si>
    <t>GUADALUPE</t>
  </si>
  <si>
    <t>JOKER CORPORATIVO, S.A. DE C.V.</t>
  </si>
  <si>
    <t xml:space="preserve">GRUPO CRYO ALIMENTOS S.A. DE C.V. </t>
  </si>
  <si>
    <t xml:space="preserve">PASTELERIA LETY, S.A. DE C.V. </t>
  </si>
  <si>
    <t>CELESTINO</t>
  </si>
  <si>
    <t>LIMON</t>
  </si>
  <si>
    <t>QUINTERO</t>
  </si>
  <si>
    <t>LUIS JORGE</t>
  </si>
  <si>
    <t>SALDIVAR</t>
  </si>
  <si>
    <t xml:space="preserve">ELECTRONICA STEREN DE MONTERREY S.A. </t>
  </si>
  <si>
    <t>JUAN ALBERTO</t>
  </si>
  <si>
    <t>OROZCO</t>
  </si>
  <si>
    <t>MADRIGAL</t>
  </si>
  <si>
    <t>PREMIUM RESTAURANT BRANDS S. DE R.L. DE C.V.</t>
  </si>
  <si>
    <t>OPERADORA DE RESTAURANTES Y SIMILARES S.A. DE C.V.</t>
  </si>
  <si>
    <t xml:space="preserve">CADENA DE COMIDA MEXICANA S.A.P.I. DE C.V. </t>
  </si>
  <si>
    <t xml:space="preserve">COMIDAS TEPEYAC, S.A. DE C.V. </t>
  </si>
  <si>
    <t>HACIENDA REAL DE LINARES S.A. DE C.V.</t>
  </si>
  <si>
    <t>VIVA MUEBLE S.A. DE C.V.</t>
  </si>
  <si>
    <t>10 PZ. PLANTAS RAMO FLOR FINO, 12 PZ. PLANTAS PLAST X4, 2 PZ. FOLLAJE PLAST FINO 39 CM, 1 PZ. PINTURA AEROSOL, 4 PASACABLES</t>
  </si>
  <si>
    <t xml:space="preserve">TIEMPO AIRE </t>
  </si>
  <si>
    <t>SOLICITUD PARA CUBRIR GASTOS PARA EL ÁREA DE CONSEJEROS.</t>
  </si>
  <si>
    <t>CONSUMO POR REUNION DE TRABAJO DE LA CONSEJERA SARA LOZANO.</t>
  </si>
  <si>
    <t>REUNION DE TRABAJO DE LA CONSEJERA SARA LOZANO.</t>
  </si>
  <si>
    <t>RECARGA DE SALDO AUTORIZADO POR LA CONSEJERA SARA LOZANO AL EMPLEADO HUMBERTO ANGEL GARCIA GARZA PARA ASUNTOS LABORALES.</t>
  </si>
  <si>
    <t>OPERADORA DE RESTAURANTES Y PUBS S.A. DE C.V.</t>
  </si>
  <si>
    <t xml:space="preserve">COMUN Y CORRIENTE S.A. DE C.V. </t>
  </si>
  <si>
    <t xml:space="preserve">RAPIDO Y SABROSO, S.A. DE C.V. </t>
  </si>
  <si>
    <t>http://comprascajachica.transparenciaceenl.mx/indice/COMPRAS%20TRANSPARENCIA%202016%20CC/ENERO%202016.pdf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</si>
</sst>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0.000"/>
    <numFmt numFmtId="174" formatCode="[$-80A]dddd\,\ dd&quot; de &quot;mmmm&quot; de &quot;yyyy"/>
    <numFmt numFmtId="175" formatCode="[$-80A]hh:mm:ss\ AM/PM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46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5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172" fontId="0" fillId="0" borderId="0" xfId="0" applyNumberFormat="1" applyFont="1" applyFill="1" applyAlignment="1">
      <alignment horizontal="right" vertical="center"/>
    </xf>
    <xf numFmtId="0" fontId="44" fillId="33" borderId="10" xfId="0" applyFont="1" applyFill="1" applyBorder="1" applyAlignment="1">
      <alignment/>
    </xf>
    <xf numFmtId="0" fontId="45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 applyProtection="1">
      <alignment horizontal="center" vertical="center"/>
      <protection/>
    </xf>
    <xf numFmtId="172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 horizontal="justify" vertical="center"/>
      <protection/>
    </xf>
    <xf numFmtId="0" fontId="33" fillId="0" borderId="0" xfId="46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mprascajachica.transparenciaceenl.mx/indice/COMPRAS%20TRANSPARENCIA%202016%20CC/ENERO%202016.pdf" TargetMode="External" /><Relationship Id="rId2" Type="http://schemas.openxmlformats.org/officeDocument/2006/relationships/hyperlink" Target="http://comprascajachica.transparenciaceenl.mx/indice/COMPRAS%20TRANSPARENCIA%202016%20CC/ENERO%202016.pdf" TargetMode="External" /><Relationship Id="rId3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21"/>
  <sheetViews>
    <sheetView tabSelected="1" zoomScalePageLayoutView="0" workbookViewId="0" topLeftCell="A2">
      <pane ySplit="6" topLeftCell="A119" activePane="bottomLeft" state="frozen"/>
      <selection pane="topLeft" activeCell="A2" sqref="A2"/>
      <selection pane="bottomLeft" activeCell="C121" sqref="C121"/>
    </sheetView>
  </sheetViews>
  <sheetFormatPr defaultColWidth="9.140625" defaultRowHeight="12.75"/>
  <cols>
    <col min="1" max="1" width="34.421875" style="0" customWidth="1"/>
    <col min="2" max="2" width="16.57421875" style="0" customWidth="1"/>
    <col min="3" max="3" width="33.57421875" style="0" customWidth="1"/>
    <col min="4" max="4" width="22.7109375" style="0" customWidth="1"/>
    <col min="5" max="5" width="37.140625" style="0" customWidth="1"/>
    <col min="6" max="6" width="34.00390625" style="0" customWidth="1"/>
    <col min="7" max="7" width="25.421875" style="0" customWidth="1"/>
    <col min="8" max="8" width="88.57421875" style="0" customWidth="1"/>
    <col min="9" max="11" width="51.57421875" style="0" customWidth="1"/>
    <col min="12" max="12" width="46.140625" style="0" customWidth="1"/>
    <col min="13" max="13" width="42.00390625" style="0" customWidth="1"/>
    <col min="14" max="14" width="29.28125" style="0" customWidth="1"/>
    <col min="15" max="15" width="15.7109375" style="0" customWidth="1"/>
    <col min="16" max="16" width="35.8515625" style="0" customWidth="1"/>
    <col min="17" max="17" width="36.421875" style="0" customWidth="1"/>
    <col min="18" max="18" width="22.140625" style="0" customWidth="1"/>
    <col min="19" max="19" width="22.57421875" style="0" customWidth="1"/>
    <col min="20" max="20" width="14.140625" style="0" customWidth="1"/>
    <col min="21" max="21" width="34.140625" style="0" customWidth="1"/>
    <col min="22" max="22" width="13.00390625" style="0" customWidth="1"/>
    <col min="23" max="23" width="94.421875" style="0" customWidth="1"/>
    <col min="24" max="24" width="37.00390625" style="0" customWidth="1"/>
    <col min="25" max="25" width="39.7109375" style="0" customWidth="1"/>
    <col min="26" max="26" width="41.57421875" style="0" customWidth="1"/>
    <col min="27" max="27" width="40.57421875" style="0" customWidth="1"/>
    <col min="28" max="28" width="35.421875" style="0" customWidth="1"/>
    <col min="29" max="29" width="26.421875" style="0" customWidth="1"/>
    <col min="30" max="30" width="22.140625" style="0" customWidth="1"/>
    <col min="31" max="31" width="51.57421875" style="0" customWidth="1"/>
    <col min="32" max="32" width="32.140625" style="0" customWidth="1"/>
    <col min="33" max="33" width="51.57421875" style="0" customWidth="1"/>
    <col min="34" max="34" width="40.7109375" style="0" customWidth="1"/>
    <col min="35" max="35" width="36.28125" style="0" customWidth="1"/>
    <col min="36" max="36" width="40.140625" style="0" customWidth="1"/>
    <col min="37" max="37" width="40.00390625" style="0" customWidth="1"/>
    <col min="38" max="38" width="20.140625" style="0" customWidth="1"/>
    <col min="39" max="39" width="16.57421875" style="0" customWidth="1"/>
    <col min="40" max="40" width="29.57421875" style="0" customWidth="1"/>
    <col min="41" max="41" width="7.140625" style="0" customWidth="1"/>
    <col min="42" max="42" width="19.00390625" style="0" hidden="1" customWidth="1"/>
    <col min="43" max="43" width="144.140625" style="0" hidden="1" customWidth="1"/>
  </cols>
  <sheetData>
    <row r="1" ht="12.75" hidden="1">
      <c r="A1" t="s">
        <v>14</v>
      </c>
    </row>
    <row r="2" spans="1:3" ht="13.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3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K4" t="s">
        <v>24</v>
      </c>
      <c r="L4" t="s">
        <v>22</v>
      </c>
      <c r="M4" t="s">
        <v>22</v>
      </c>
      <c r="N4" t="s">
        <v>20</v>
      </c>
      <c r="O4" t="s">
        <v>25</v>
      </c>
      <c r="P4" t="s">
        <v>26</v>
      </c>
      <c r="Q4" t="s">
        <v>26</v>
      </c>
      <c r="R4" t="s">
        <v>26</v>
      </c>
      <c r="S4" t="s">
        <v>26</v>
      </c>
      <c r="T4" t="s">
        <v>20</v>
      </c>
      <c r="U4" t="s">
        <v>20</v>
      </c>
      <c r="V4" t="s">
        <v>20</v>
      </c>
      <c r="W4" t="s">
        <v>22</v>
      </c>
      <c r="X4" t="s">
        <v>26</v>
      </c>
      <c r="Y4" t="s">
        <v>25</v>
      </c>
      <c r="Z4" t="s">
        <v>25</v>
      </c>
      <c r="AA4" t="s">
        <v>23</v>
      </c>
      <c r="AB4" t="s">
        <v>23</v>
      </c>
      <c r="AC4" t="s">
        <v>20</v>
      </c>
      <c r="AD4" t="s">
        <v>21</v>
      </c>
      <c r="AE4" t="s">
        <v>24</v>
      </c>
      <c r="AF4" t="s">
        <v>21</v>
      </c>
      <c r="AG4" t="s">
        <v>24</v>
      </c>
      <c r="AH4" t="s">
        <v>22</v>
      </c>
      <c r="AI4" t="s">
        <v>23</v>
      </c>
      <c r="AJ4" t="s">
        <v>23</v>
      </c>
      <c r="AK4" t="s">
        <v>23</v>
      </c>
      <c r="AL4" t="s">
        <v>23</v>
      </c>
      <c r="AM4" t="s">
        <v>25</v>
      </c>
      <c r="AN4" t="s">
        <v>20</v>
      </c>
      <c r="AO4" t="s">
        <v>27</v>
      </c>
      <c r="AP4" t="s">
        <v>28</v>
      </c>
      <c r="AQ4" t="s">
        <v>29</v>
      </c>
    </row>
    <row r="5" spans="1:43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  <c r="AM5" t="s">
        <v>67</v>
      </c>
      <c r="AN5" t="s">
        <v>68</v>
      </c>
      <c r="AO5" t="s">
        <v>69</v>
      </c>
      <c r="AP5" t="s">
        <v>70</v>
      </c>
      <c r="AQ5" t="s">
        <v>71</v>
      </c>
    </row>
    <row r="6" spans="1:43" ht="13.5">
      <c r="A6" s="23" t="s">
        <v>72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</row>
    <row r="7" spans="1:43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/>
      <c r="K7" s="2" t="s">
        <v>93</v>
      </c>
      <c r="L7" s="2" t="s">
        <v>98</v>
      </c>
      <c r="M7" s="2" t="s">
        <v>99</v>
      </c>
      <c r="N7" s="2" t="s">
        <v>100</v>
      </c>
      <c r="O7" s="2" t="s">
        <v>101</v>
      </c>
      <c r="P7" s="2" t="s">
        <v>102</v>
      </c>
      <c r="Q7" s="2" t="s">
        <v>103</v>
      </c>
      <c r="R7" s="2" t="s">
        <v>104</v>
      </c>
      <c r="S7" s="2" t="s">
        <v>105</v>
      </c>
      <c r="T7" s="2" t="s">
        <v>106</v>
      </c>
      <c r="U7" s="2" t="s">
        <v>107</v>
      </c>
      <c r="V7" s="2" t="s">
        <v>108</v>
      </c>
      <c r="W7" s="2" t="s">
        <v>109</v>
      </c>
      <c r="X7" s="2" t="s">
        <v>110</v>
      </c>
      <c r="Y7" s="2" t="s">
        <v>111</v>
      </c>
      <c r="Z7" s="2" t="s">
        <v>112</v>
      </c>
      <c r="AA7" s="2" t="s">
        <v>113</v>
      </c>
      <c r="AB7" s="2" t="s">
        <v>114</v>
      </c>
      <c r="AC7" s="2" t="s">
        <v>115</v>
      </c>
      <c r="AD7" s="2" t="s">
        <v>116</v>
      </c>
      <c r="AE7" s="2" t="s">
        <v>117</v>
      </c>
      <c r="AF7" s="2" t="s">
        <v>126</v>
      </c>
      <c r="AG7" s="2" t="s">
        <v>127</v>
      </c>
      <c r="AH7" s="2" t="s">
        <v>136</v>
      </c>
      <c r="AI7" s="2" t="s">
        <v>137</v>
      </c>
      <c r="AJ7" s="2" t="s">
        <v>138</v>
      </c>
      <c r="AK7" s="2" t="s">
        <v>139</v>
      </c>
      <c r="AL7" s="2" t="s">
        <v>140</v>
      </c>
      <c r="AM7" s="2" t="s">
        <v>141</v>
      </c>
      <c r="AN7" s="2" t="s">
        <v>142</v>
      </c>
      <c r="AO7" s="2" t="s">
        <v>143</v>
      </c>
      <c r="AP7" s="2" t="s">
        <v>144</v>
      </c>
      <c r="AQ7" s="2" t="s">
        <v>145</v>
      </c>
    </row>
    <row r="8" spans="1:41" s="5" customFormat="1" ht="66">
      <c r="A8" s="17" t="s">
        <v>146</v>
      </c>
      <c r="B8" s="4" t="s">
        <v>1</v>
      </c>
      <c r="C8" s="17">
        <v>2016</v>
      </c>
      <c r="D8" s="18" t="s">
        <v>200</v>
      </c>
      <c r="E8" s="9">
        <v>3005220</v>
      </c>
      <c r="F8" s="4" t="s">
        <v>147</v>
      </c>
      <c r="G8" s="26" t="s">
        <v>426</v>
      </c>
      <c r="H8" s="25" t="s">
        <v>314</v>
      </c>
      <c r="I8" s="9">
        <v>3005220</v>
      </c>
      <c r="J8" s="9"/>
      <c r="K8" s="9">
        <v>3005220</v>
      </c>
      <c r="L8" s="17" t="s">
        <v>162</v>
      </c>
      <c r="M8" s="17" t="s">
        <v>148</v>
      </c>
      <c r="N8" s="17" t="s">
        <v>151</v>
      </c>
      <c r="P8" s="14">
        <v>285.42</v>
      </c>
      <c r="Q8" s="14">
        <v>279</v>
      </c>
      <c r="T8" s="17" t="s">
        <v>149</v>
      </c>
      <c r="V8" s="4" t="s">
        <v>159</v>
      </c>
      <c r="W8" s="19" t="s">
        <v>201</v>
      </c>
      <c r="AC8" s="4" t="s">
        <v>150</v>
      </c>
      <c r="AD8" s="17" t="s">
        <v>9</v>
      </c>
      <c r="AE8" s="9">
        <v>3005220</v>
      </c>
      <c r="AF8" s="20" t="s">
        <v>13</v>
      </c>
      <c r="AG8" s="9">
        <v>3005220</v>
      </c>
      <c r="AH8" s="4" t="s">
        <v>151</v>
      </c>
      <c r="AM8" s="18">
        <v>42961</v>
      </c>
      <c r="AN8" s="4" t="s">
        <v>148</v>
      </c>
      <c r="AO8" s="20">
        <v>2016</v>
      </c>
    </row>
    <row r="9" spans="1:41" s="5" customFormat="1" ht="66">
      <c r="A9" s="17" t="s">
        <v>146</v>
      </c>
      <c r="B9" s="4" t="s">
        <v>1</v>
      </c>
      <c r="C9" s="17">
        <v>2016</v>
      </c>
      <c r="D9" s="18" t="s">
        <v>200</v>
      </c>
      <c r="E9" s="9">
        <v>3005219</v>
      </c>
      <c r="F9" s="4" t="s">
        <v>147</v>
      </c>
      <c r="G9" s="26" t="s">
        <v>426</v>
      </c>
      <c r="H9" s="25" t="s">
        <v>315</v>
      </c>
      <c r="I9" s="9">
        <v>3005219</v>
      </c>
      <c r="J9" s="9"/>
      <c r="K9" s="9">
        <v>3005219</v>
      </c>
      <c r="L9" s="17" t="s">
        <v>162</v>
      </c>
      <c r="M9" s="17" t="s">
        <v>148</v>
      </c>
      <c r="N9" s="17" t="s">
        <v>151</v>
      </c>
      <c r="P9" s="14">
        <v>945</v>
      </c>
      <c r="Q9" s="14">
        <v>945</v>
      </c>
      <c r="T9" s="17" t="s">
        <v>149</v>
      </c>
      <c r="V9" s="4" t="s">
        <v>159</v>
      </c>
      <c r="W9" s="19" t="s">
        <v>202</v>
      </c>
      <c r="AC9" s="4" t="s">
        <v>150</v>
      </c>
      <c r="AD9" s="17" t="s">
        <v>9</v>
      </c>
      <c r="AE9" s="9">
        <v>3005219</v>
      </c>
      <c r="AF9" s="20" t="s">
        <v>13</v>
      </c>
      <c r="AG9" s="9">
        <v>3005219</v>
      </c>
      <c r="AH9" s="4" t="s">
        <v>151</v>
      </c>
      <c r="AM9" s="18">
        <v>42961</v>
      </c>
      <c r="AN9" s="4" t="s">
        <v>148</v>
      </c>
      <c r="AO9" s="20">
        <v>2016</v>
      </c>
    </row>
    <row r="10" spans="1:41" s="5" customFormat="1" ht="66">
      <c r="A10" s="17" t="s">
        <v>146</v>
      </c>
      <c r="B10" s="4" t="s">
        <v>1</v>
      </c>
      <c r="C10" s="17">
        <v>2016</v>
      </c>
      <c r="D10" s="18" t="s">
        <v>200</v>
      </c>
      <c r="E10" s="9">
        <v>3005214</v>
      </c>
      <c r="F10" s="4" t="s">
        <v>147</v>
      </c>
      <c r="G10" s="26" t="s">
        <v>426</v>
      </c>
      <c r="H10" s="25" t="s">
        <v>316</v>
      </c>
      <c r="I10" s="9">
        <v>3005214</v>
      </c>
      <c r="J10" s="9"/>
      <c r="K10" s="9">
        <v>3005214</v>
      </c>
      <c r="L10" s="17" t="s">
        <v>162</v>
      </c>
      <c r="M10" s="17" t="s">
        <v>148</v>
      </c>
      <c r="N10" s="17" t="s">
        <v>151</v>
      </c>
      <c r="P10" s="14">
        <v>500</v>
      </c>
      <c r="Q10" s="14">
        <v>580</v>
      </c>
      <c r="T10" s="17" t="s">
        <v>149</v>
      </c>
      <c r="V10" s="4" t="s">
        <v>159</v>
      </c>
      <c r="W10" s="19" t="s">
        <v>203</v>
      </c>
      <c r="AC10" s="4" t="s">
        <v>150</v>
      </c>
      <c r="AD10" s="17" t="s">
        <v>9</v>
      </c>
      <c r="AE10" s="9">
        <v>3005214</v>
      </c>
      <c r="AF10" s="20" t="s">
        <v>13</v>
      </c>
      <c r="AG10" s="9">
        <v>3005214</v>
      </c>
      <c r="AH10" s="4" t="s">
        <v>151</v>
      </c>
      <c r="AM10" s="18">
        <v>42961</v>
      </c>
      <c r="AN10" s="4" t="s">
        <v>148</v>
      </c>
      <c r="AO10" s="20">
        <v>2016</v>
      </c>
    </row>
    <row r="11" spans="1:41" s="5" customFormat="1" ht="66">
      <c r="A11" s="17" t="s">
        <v>146</v>
      </c>
      <c r="B11" s="4" t="s">
        <v>1</v>
      </c>
      <c r="C11" s="17">
        <v>2016</v>
      </c>
      <c r="D11" s="18" t="s">
        <v>200</v>
      </c>
      <c r="E11" s="9">
        <v>3005213</v>
      </c>
      <c r="F11" s="4" t="s">
        <v>147</v>
      </c>
      <c r="G11" s="26" t="s">
        <v>426</v>
      </c>
      <c r="H11" s="25" t="s">
        <v>316</v>
      </c>
      <c r="I11" s="9">
        <v>3005213</v>
      </c>
      <c r="J11" s="9"/>
      <c r="K11" s="9">
        <v>3005213</v>
      </c>
      <c r="L11" s="17" t="s">
        <v>162</v>
      </c>
      <c r="M11" s="17" t="s">
        <v>148</v>
      </c>
      <c r="N11" s="17" t="s">
        <v>151</v>
      </c>
      <c r="P11" s="14">
        <v>331.03</v>
      </c>
      <c r="Q11" s="14">
        <v>383.99</v>
      </c>
      <c r="T11" s="17" t="s">
        <v>149</v>
      </c>
      <c r="V11" s="4" t="s">
        <v>159</v>
      </c>
      <c r="W11" s="19" t="s">
        <v>204</v>
      </c>
      <c r="AC11" s="4" t="s">
        <v>150</v>
      </c>
      <c r="AD11" s="17" t="s">
        <v>9</v>
      </c>
      <c r="AE11" s="9">
        <v>3005213</v>
      </c>
      <c r="AF11" s="20" t="s">
        <v>13</v>
      </c>
      <c r="AG11" s="9">
        <v>3005213</v>
      </c>
      <c r="AH11" s="4" t="s">
        <v>151</v>
      </c>
      <c r="AM11" s="18">
        <v>42961</v>
      </c>
      <c r="AN11" s="4" t="s">
        <v>148</v>
      </c>
      <c r="AO11" s="20">
        <v>2016</v>
      </c>
    </row>
    <row r="12" spans="1:41" s="5" customFormat="1" ht="66">
      <c r="A12" s="17" t="s">
        <v>146</v>
      </c>
      <c r="B12" s="4" t="s">
        <v>1</v>
      </c>
      <c r="C12" s="17">
        <v>2016</v>
      </c>
      <c r="D12" s="18" t="s">
        <v>200</v>
      </c>
      <c r="E12" s="9">
        <v>3005212</v>
      </c>
      <c r="F12" s="4" t="s">
        <v>147</v>
      </c>
      <c r="G12" s="26" t="s">
        <v>426</v>
      </c>
      <c r="H12" s="25" t="s">
        <v>316</v>
      </c>
      <c r="I12" s="9">
        <v>3005212</v>
      </c>
      <c r="J12" s="9"/>
      <c r="K12" s="9">
        <v>3005212</v>
      </c>
      <c r="L12" s="17" t="s">
        <v>307</v>
      </c>
      <c r="M12" s="17" t="s">
        <v>148</v>
      </c>
      <c r="N12" s="17" t="s">
        <v>151</v>
      </c>
      <c r="P12" s="14">
        <v>151.1</v>
      </c>
      <c r="Q12" s="14">
        <v>174</v>
      </c>
      <c r="T12" s="17" t="s">
        <v>149</v>
      </c>
      <c r="V12" s="4" t="s">
        <v>159</v>
      </c>
      <c r="W12" s="19" t="s">
        <v>205</v>
      </c>
      <c r="AC12" s="4" t="s">
        <v>150</v>
      </c>
      <c r="AD12" s="17" t="s">
        <v>9</v>
      </c>
      <c r="AE12" s="9">
        <v>3005212</v>
      </c>
      <c r="AF12" s="20" t="s">
        <v>13</v>
      </c>
      <c r="AG12" s="9">
        <v>3005212</v>
      </c>
      <c r="AH12" s="4" t="s">
        <v>151</v>
      </c>
      <c r="AM12" s="18">
        <v>42961</v>
      </c>
      <c r="AN12" s="4" t="s">
        <v>148</v>
      </c>
      <c r="AO12" s="20">
        <v>2016</v>
      </c>
    </row>
    <row r="13" spans="1:41" s="5" customFormat="1" ht="66">
      <c r="A13" s="17" t="s">
        <v>146</v>
      </c>
      <c r="B13" s="4" t="s">
        <v>4</v>
      </c>
      <c r="C13" s="17">
        <v>2016</v>
      </c>
      <c r="D13" s="18" t="s">
        <v>200</v>
      </c>
      <c r="E13" s="9">
        <v>3005210</v>
      </c>
      <c r="F13" s="4" t="s">
        <v>147</v>
      </c>
      <c r="G13" s="26" t="s">
        <v>426</v>
      </c>
      <c r="H13" s="25" t="s">
        <v>317</v>
      </c>
      <c r="I13" s="9">
        <v>3005210</v>
      </c>
      <c r="J13" s="9"/>
      <c r="K13" s="9">
        <v>3005210</v>
      </c>
      <c r="L13" s="17" t="s">
        <v>148</v>
      </c>
      <c r="M13" s="17" t="s">
        <v>148</v>
      </c>
      <c r="N13" s="17" t="s">
        <v>151</v>
      </c>
      <c r="P13" s="14">
        <v>172.41</v>
      </c>
      <c r="Q13" s="14">
        <v>200</v>
      </c>
      <c r="T13" s="17" t="s">
        <v>149</v>
      </c>
      <c r="V13" s="4" t="s">
        <v>159</v>
      </c>
      <c r="W13" s="19" t="s">
        <v>206</v>
      </c>
      <c r="AC13" s="4" t="s">
        <v>150</v>
      </c>
      <c r="AD13" s="17" t="s">
        <v>9</v>
      </c>
      <c r="AE13" s="9">
        <v>3005210</v>
      </c>
      <c r="AF13" s="20" t="s">
        <v>13</v>
      </c>
      <c r="AG13" s="9">
        <v>3005210</v>
      </c>
      <c r="AH13" s="4" t="s">
        <v>151</v>
      </c>
      <c r="AM13" s="18">
        <v>42961</v>
      </c>
      <c r="AN13" s="4" t="s">
        <v>148</v>
      </c>
      <c r="AO13" s="20">
        <v>2016</v>
      </c>
    </row>
    <row r="14" spans="1:41" s="5" customFormat="1" ht="66">
      <c r="A14" s="17" t="s">
        <v>146</v>
      </c>
      <c r="B14" s="4" t="s">
        <v>4</v>
      </c>
      <c r="C14" s="17">
        <v>2016</v>
      </c>
      <c r="D14" s="18" t="s">
        <v>200</v>
      </c>
      <c r="E14" s="9">
        <v>3005211</v>
      </c>
      <c r="F14" s="4" t="s">
        <v>147</v>
      </c>
      <c r="G14" s="26" t="s">
        <v>426</v>
      </c>
      <c r="H14" s="25" t="s">
        <v>318</v>
      </c>
      <c r="I14" s="9">
        <v>3005211</v>
      </c>
      <c r="J14" s="9"/>
      <c r="K14" s="9">
        <v>3005211</v>
      </c>
      <c r="L14" s="17" t="s">
        <v>148</v>
      </c>
      <c r="M14" s="17" t="s">
        <v>148</v>
      </c>
      <c r="N14" s="17" t="s">
        <v>151</v>
      </c>
      <c r="P14" s="14">
        <v>150</v>
      </c>
      <c r="Q14" s="14">
        <v>174</v>
      </c>
      <c r="T14" s="17" t="s">
        <v>149</v>
      </c>
      <c r="V14" s="4" t="s">
        <v>159</v>
      </c>
      <c r="W14" s="19" t="s">
        <v>207</v>
      </c>
      <c r="AC14" s="4" t="s">
        <v>150</v>
      </c>
      <c r="AD14" s="17" t="s">
        <v>9</v>
      </c>
      <c r="AE14" s="9">
        <v>3005211</v>
      </c>
      <c r="AF14" s="20" t="s">
        <v>13</v>
      </c>
      <c r="AG14" s="9">
        <v>3005211</v>
      </c>
      <c r="AH14" s="4" t="s">
        <v>151</v>
      </c>
      <c r="AM14" s="18">
        <v>42961</v>
      </c>
      <c r="AN14" s="4" t="s">
        <v>148</v>
      </c>
      <c r="AO14" s="20">
        <v>2016</v>
      </c>
    </row>
    <row r="15" spans="1:41" s="5" customFormat="1" ht="66">
      <c r="A15" s="17" t="s">
        <v>146</v>
      </c>
      <c r="B15" s="4" t="s">
        <v>1</v>
      </c>
      <c r="C15" s="17">
        <v>2016</v>
      </c>
      <c r="D15" s="18" t="s">
        <v>200</v>
      </c>
      <c r="E15" s="9">
        <v>3005209</v>
      </c>
      <c r="F15" s="4" t="s">
        <v>147</v>
      </c>
      <c r="G15" s="26" t="s">
        <v>426</v>
      </c>
      <c r="H15" s="25" t="s">
        <v>322</v>
      </c>
      <c r="I15" s="9">
        <v>3005209</v>
      </c>
      <c r="J15" s="9"/>
      <c r="K15" s="9">
        <v>3005209</v>
      </c>
      <c r="L15" s="17" t="s">
        <v>148</v>
      </c>
      <c r="M15" s="17" t="s">
        <v>148</v>
      </c>
      <c r="N15" s="17" t="s">
        <v>151</v>
      </c>
      <c r="P15" s="14">
        <f>63.32+71</f>
        <v>134.32</v>
      </c>
      <c r="Q15" s="14">
        <f>71+61.9</f>
        <v>132.9</v>
      </c>
      <c r="T15" s="17" t="s">
        <v>149</v>
      </c>
      <c r="V15" s="4" t="s">
        <v>159</v>
      </c>
      <c r="W15" s="19" t="s">
        <v>257</v>
      </c>
      <c r="AC15" s="4" t="s">
        <v>150</v>
      </c>
      <c r="AD15" s="17" t="s">
        <v>9</v>
      </c>
      <c r="AE15" s="9">
        <v>3005209</v>
      </c>
      <c r="AF15" s="20" t="s">
        <v>13</v>
      </c>
      <c r="AG15" s="9">
        <v>3005209</v>
      </c>
      <c r="AH15" s="4" t="s">
        <v>151</v>
      </c>
      <c r="AM15" s="18">
        <v>42961</v>
      </c>
      <c r="AN15" s="4" t="s">
        <v>148</v>
      </c>
      <c r="AO15" s="20">
        <v>2016</v>
      </c>
    </row>
    <row r="16" spans="1:41" s="5" customFormat="1" ht="66">
      <c r="A16" s="17" t="s">
        <v>146</v>
      </c>
      <c r="B16" s="4" t="s">
        <v>1</v>
      </c>
      <c r="C16" s="17">
        <v>2016</v>
      </c>
      <c r="D16" s="18" t="s">
        <v>200</v>
      </c>
      <c r="E16" s="9">
        <v>3005227</v>
      </c>
      <c r="F16" s="4" t="s">
        <v>147</v>
      </c>
      <c r="G16" s="26" t="s">
        <v>426</v>
      </c>
      <c r="H16" s="25" t="s">
        <v>319</v>
      </c>
      <c r="I16" s="9">
        <v>3005227</v>
      </c>
      <c r="J16" s="9"/>
      <c r="K16" s="9">
        <v>3005227</v>
      </c>
      <c r="L16" s="17" t="s">
        <v>307</v>
      </c>
      <c r="M16" s="17" t="s">
        <v>148</v>
      </c>
      <c r="N16" s="17" t="s">
        <v>151</v>
      </c>
      <c r="P16" s="14">
        <v>309.66</v>
      </c>
      <c r="Q16" s="14">
        <v>311.3</v>
      </c>
      <c r="T16" s="17" t="s">
        <v>149</v>
      </c>
      <c r="V16" s="4" t="s">
        <v>159</v>
      </c>
      <c r="W16" s="19" t="s">
        <v>208</v>
      </c>
      <c r="AC16" s="4" t="s">
        <v>150</v>
      </c>
      <c r="AD16" s="17" t="s">
        <v>9</v>
      </c>
      <c r="AE16" s="9">
        <v>3005227</v>
      </c>
      <c r="AF16" s="20" t="s">
        <v>13</v>
      </c>
      <c r="AG16" s="9">
        <v>3005227</v>
      </c>
      <c r="AH16" s="4" t="s">
        <v>151</v>
      </c>
      <c r="AM16" s="18">
        <v>42961</v>
      </c>
      <c r="AN16" s="4" t="s">
        <v>148</v>
      </c>
      <c r="AO16" s="20">
        <v>2016</v>
      </c>
    </row>
    <row r="17" spans="1:41" s="5" customFormat="1" ht="66">
      <c r="A17" s="17" t="s">
        <v>146</v>
      </c>
      <c r="B17" s="4" t="s">
        <v>4</v>
      </c>
      <c r="C17" s="17">
        <v>2016</v>
      </c>
      <c r="D17" s="18" t="s">
        <v>200</v>
      </c>
      <c r="E17" s="9">
        <v>3005228</v>
      </c>
      <c r="F17" s="4" t="s">
        <v>147</v>
      </c>
      <c r="G17" s="26" t="s">
        <v>426</v>
      </c>
      <c r="H17" s="25" t="s">
        <v>320</v>
      </c>
      <c r="I17" s="9">
        <v>3005228</v>
      </c>
      <c r="J17" s="9"/>
      <c r="K17" s="9">
        <v>3005228</v>
      </c>
      <c r="L17" s="17" t="s">
        <v>162</v>
      </c>
      <c r="M17" s="17" t="s">
        <v>148</v>
      </c>
      <c r="N17" s="17" t="s">
        <v>151</v>
      </c>
      <c r="P17" s="14">
        <f>430.64+430.63</f>
        <v>861.27</v>
      </c>
      <c r="Q17" s="14">
        <v>999.06</v>
      </c>
      <c r="T17" s="17" t="s">
        <v>149</v>
      </c>
      <c r="V17" s="4" t="s">
        <v>159</v>
      </c>
      <c r="W17" s="19" t="s">
        <v>209</v>
      </c>
      <c r="AC17" s="4" t="s">
        <v>150</v>
      </c>
      <c r="AD17" s="17" t="s">
        <v>9</v>
      </c>
      <c r="AE17" s="9">
        <v>3005228</v>
      </c>
      <c r="AF17" s="20" t="s">
        <v>13</v>
      </c>
      <c r="AG17" s="9">
        <v>3005228</v>
      </c>
      <c r="AH17" s="4" t="s">
        <v>151</v>
      </c>
      <c r="AM17" s="18">
        <v>42961</v>
      </c>
      <c r="AN17" s="4" t="s">
        <v>148</v>
      </c>
      <c r="AO17" s="20">
        <v>2016</v>
      </c>
    </row>
    <row r="18" spans="1:41" s="5" customFormat="1" ht="66">
      <c r="A18" s="17" t="s">
        <v>146</v>
      </c>
      <c r="B18" s="4" t="s">
        <v>4</v>
      </c>
      <c r="C18" s="17">
        <v>2016</v>
      </c>
      <c r="D18" s="18" t="s">
        <v>200</v>
      </c>
      <c r="E18" s="9">
        <v>3005217</v>
      </c>
      <c r="F18" s="4" t="s">
        <v>147</v>
      </c>
      <c r="G18" s="26" t="s">
        <v>426</v>
      </c>
      <c r="H18" s="25" t="s">
        <v>321</v>
      </c>
      <c r="I18" s="9">
        <v>3005217</v>
      </c>
      <c r="J18" s="9"/>
      <c r="K18" s="9">
        <v>3005217</v>
      </c>
      <c r="L18" s="17" t="s">
        <v>148</v>
      </c>
      <c r="M18" s="17" t="s">
        <v>148</v>
      </c>
      <c r="N18" s="17" t="s">
        <v>151</v>
      </c>
      <c r="P18" s="14">
        <v>116.82</v>
      </c>
      <c r="Q18" s="14">
        <v>135.56</v>
      </c>
      <c r="T18" s="17" t="s">
        <v>149</v>
      </c>
      <c r="V18" s="4" t="s">
        <v>159</v>
      </c>
      <c r="W18" s="19" t="s">
        <v>210</v>
      </c>
      <c r="AC18" s="4" t="s">
        <v>150</v>
      </c>
      <c r="AD18" s="17" t="s">
        <v>9</v>
      </c>
      <c r="AE18" s="9">
        <v>3005217</v>
      </c>
      <c r="AF18" s="20" t="s">
        <v>13</v>
      </c>
      <c r="AG18" s="9">
        <v>3005217</v>
      </c>
      <c r="AH18" s="4" t="s">
        <v>151</v>
      </c>
      <c r="AM18" s="18">
        <v>42961</v>
      </c>
      <c r="AN18" s="4" t="s">
        <v>148</v>
      </c>
      <c r="AO18" s="20">
        <v>2016</v>
      </c>
    </row>
    <row r="19" spans="1:41" s="5" customFormat="1" ht="66">
      <c r="A19" s="17" t="s">
        <v>146</v>
      </c>
      <c r="B19" s="4" t="s">
        <v>1</v>
      </c>
      <c r="C19" s="17">
        <v>2016</v>
      </c>
      <c r="D19" s="18" t="s">
        <v>200</v>
      </c>
      <c r="E19" s="9">
        <v>3005218</v>
      </c>
      <c r="F19" s="4" t="s">
        <v>147</v>
      </c>
      <c r="G19" s="26" t="s">
        <v>426</v>
      </c>
      <c r="H19" s="25" t="s">
        <v>323</v>
      </c>
      <c r="I19" s="9">
        <v>3005218</v>
      </c>
      <c r="J19" s="9"/>
      <c r="K19" s="9">
        <v>3005218</v>
      </c>
      <c r="L19" s="17" t="s">
        <v>148</v>
      </c>
      <c r="M19" s="17" t="s">
        <v>148</v>
      </c>
      <c r="N19" s="17" t="s">
        <v>151</v>
      </c>
      <c r="P19" s="14">
        <f>658.82+195</f>
        <v>853.82</v>
      </c>
      <c r="Q19" s="14">
        <f>764.23+226.2</f>
        <v>990.4300000000001</v>
      </c>
      <c r="T19" s="17" t="s">
        <v>149</v>
      </c>
      <c r="V19" s="4" t="s">
        <v>159</v>
      </c>
      <c r="W19" s="19" t="s">
        <v>211</v>
      </c>
      <c r="AC19" s="4" t="s">
        <v>150</v>
      </c>
      <c r="AD19" s="17" t="s">
        <v>9</v>
      </c>
      <c r="AE19" s="9">
        <v>3005218</v>
      </c>
      <c r="AF19" s="20" t="s">
        <v>13</v>
      </c>
      <c r="AG19" s="9">
        <v>3005218</v>
      </c>
      <c r="AH19" s="4" t="s">
        <v>151</v>
      </c>
      <c r="AM19" s="18">
        <v>42961</v>
      </c>
      <c r="AN19" s="4" t="s">
        <v>148</v>
      </c>
      <c r="AO19" s="20">
        <v>2016</v>
      </c>
    </row>
    <row r="20" spans="1:41" s="5" customFormat="1" ht="66">
      <c r="A20" s="17" t="s">
        <v>146</v>
      </c>
      <c r="B20" s="4" t="s">
        <v>1</v>
      </c>
      <c r="C20" s="17">
        <v>2016</v>
      </c>
      <c r="D20" s="18" t="s">
        <v>200</v>
      </c>
      <c r="E20" s="9">
        <v>3005226</v>
      </c>
      <c r="F20" s="4" t="s">
        <v>147</v>
      </c>
      <c r="G20" s="26" t="s">
        <v>426</v>
      </c>
      <c r="H20" s="25" t="s">
        <v>324</v>
      </c>
      <c r="I20" s="9">
        <v>3005226</v>
      </c>
      <c r="J20" s="9"/>
      <c r="K20" s="9">
        <v>3005226</v>
      </c>
      <c r="L20" s="17" t="s">
        <v>148</v>
      </c>
      <c r="M20" s="17" t="s">
        <v>148</v>
      </c>
      <c r="N20" s="17" t="s">
        <v>151</v>
      </c>
      <c r="P20" s="14">
        <v>853.49</v>
      </c>
      <c r="Q20" s="14">
        <v>990.05</v>
      </c>
      <c r="T20" s="17" t="s">
        <v>149</v>
      </c>
      <c r="V20" s="4" t="s">
        <v>159</v>
      </c>
      <c r="W20" s="19" t="s">
        <v>212</v>
      </c>
      <c r="AC20" s="4" t="s">
        <v>150</v>
      </c>
      <c r="AD20" s="17" t="s">
        <v>9</v>
      </c>
      <c r="AE20" s="9">
        <v>3005226</v>
      </c>
      <c r="AF20" s="20" t="s">
        <v>13</v>
      </c>
      <c r="AG20" s="9">
        <v>3005226</v>
      </c>
      <c r="AH20" s="4" t="s">
        <v>151</v>
      </c>
      <c r="AM20" s="18">
        <v>42961</v>
      </c>
      <c r="AN20" s="4" t="s">
        <v>148</v>
      </c>
      <c r="AO20" s="20">
        <v>2016</v>
      </c>
    </row>
    <row r="21" spans="1:41" s="5" customFormat="1" ht="66">
      <c r="A21" s="17" t="s">
        <v>146</v>
      </c>
      <c r="B21" s="4" t="s">
        <v>1</v>
      </c>
      <c r="C21" s="17">
        <v>2016</v>
      </c>
      <c r="D21" s="18" t="s">
        <v>200</v>
      </c>
      <c r="E21" s="9">
        <v>3005229</v>
      </c>
      <c r="F21" s="4" t="s">
        <v>147</v>
      </c>
      <c r="G21" s="26" t="s">
        <v>426</v>
      </c>
      <c r="H21" s="25" t="s">
        <v>316</v>
      </c>
      <c r="I21" s="9">
        <v>3005229</v>
      </c>
      <c r="J21" s="9"/>
      <c r="K21" s="9">
        <v>3005229</v>
      </c>
      <c r="L21" s="17" t="s">
        <v>307</v>
      </c>
      <c r="M21" s="17" t="s">
        <v>148</v>
      </c>
      <c r="N21" s="17" t="s">
        <v>151</v>
      </c>
      <c r="P21" s="14">
        <v>280.17</v>
      </c>
      <c r="Q21" s="14">
        <v>325</v>
      </c>
      <c r="T21" s="17" t="s">
        <v>149</v>
      </c>
      <c r="V21" s="4" t="s">
        <v>159</v>
      </c>
      <c r="W21" s="19" t="s">
        <v>213</v>
      </c>
      <c r="AC21" s="4" t="s">
        <v>150</v>
      </c>
      <c r="AD21" s="17" t="s">
        <v>9</v>
      </c>
      <c r="AE21" s="9">
        <v>3005229</v>
      </c>
      <c r="AF21" s="20" t="s">
        <v>13</v>
      </c>
      <c r="AG21" s="9">
        <v>3005229</v>
      </c>
      <c r="AH21" s="4" t="s">
        <v>151</v>
      </c>
      <c r="AM21" s="18">
        <v>42961</v>
      </c>
      <c r="AN21" s="4" t="s">
        <v>148</v>
      </c>
      <c r="AO21" s="20">
        <v>2016</v>
      </c>
    </row>
    <row r="22" spans="1:41" s="5" customFormat="1" ht="66">
      <c r="A22" s="17" t="s">
        <v>146</v>
      </c>
      <c r="B22" s="4" t="s">
        <v>1</v>
      </c>
      <c r="C22" s="17">
        <v>2016</v>
      </c>
      <c r="D22" s="18" t="s">
        <v>200</v>
      </c>
      <c r="E22" s="9">
        <v>3005231</v>
      </c>
      <c r="F22" s="4" t="s">
        <v>147</v>
      </c>
      <c r="G22" s="26" t="s">
        <v>426</v>
      </c>
      <c r="H22" s="25" t="s">
        <v>325</v>
      </c>
      <c r="I22" s="9">
        <v>3005231</v>
      </c>
      <c r="J22" s="9"/>
      <c r="K22" s="9">
        <v>3005231</v>
      </c>
      <c r="L22" s="17" t="s">
        <v>148</v>
      </c>
      <c r="M22" s="17" t="s">
        <v>148</v>
      </c>
      <c r="N22" s="17" t="s">
        <v>151</v>
      </c>
      <c r="P22" s="21">
        <v>422.85</v>
      </c>
      <c r="Q22" s="21">
        <v>490.51</v>
      </c>
      <c r="T22" s="17" t="s">
        <v>149</v>
      </c>
      <c r="V22" s="4" t="s">
        <v>159</v>
      </c>
      <c r="W22" s="19" t="s">
        <v>214</v>
      </c>
      <c r="AC22" s="4" t="s">
        <v>150</v>
      </c>
      <c r="AD22" s="17" t="s">
        <v>9</v>
      </c>
      <c r="AE22" s="9">
        <v>3005231</v>
      </c>
      <c r="AF22" s="20" t="s">
        <v>13</v>
      </c>
      <c r="AG22" s="9">
        <v>3005231</v>
      </c>
      <c r="AH22" s="4" t="s">
        <v>151</v>
      </c>
      <c r="AM22" s="18">
        <v>42961</v>
      </c>
      <c r="AN22" s="4" t="s">
        <v>148</v>
      </c>
      <c r="AO22" s="20">
        <v>2016</v>
      </c>
    </row>
    <row r="23" spans="1:41" s="5" customFormat="1" ht="66">
      <c r="A23" s="17" t="s">
        <v>146</v>
      </c>
      <c r="B23" s="4" t="s">
        <v>1</v>
      </c>
      <c r="C23" s="17">
        <v>2016</v>
      </c>
      <c r="D23" s="18" t="s">
        <v>200</v>
      </c>
      <c r="E23" s="9">
        <v>3005232</v>
      </c>
      <c r="F23" s="4" t="s">
        <v>147</v>
      </c>
      <c r="G23" s="26" t="s">
        <v>426</v>
      </c>
      <c r="H23" s="25" t="s">
        <v>316</v>
      </c>
      <c r="I23" s="9">
        <v>3005232</v>
      </c>
      <c r="J23" s="9"/>
      <c r="K23" s="9">
        <v>3005232</v>
      </c>
      <c r="L23" s="17" t="s">
        <v>162</v>
      </c>
      <c r="M23" s="17" t="s">
        <v>148</v>
      </c>
      <c r="N23" s="17" t="s">
        <v>151</v>
      </c>
      <c r="P23" s="14">
        <v>146.55</v>
      </c>
      <c r="Q23" s="14">
        <v>170</v>
      </c>
      <c r="T23" s="17" t="s">
        <v>149</v>
      </c>
      <c r="V23" s="4" t="s">
        <v>159</v>
      </c>
      <c r="W23" s="19" t="s">
        <v>215</v>
      </c>
      <c r="AC23" s="4" t="s">
        <v>150</v>
      </c>
      <c r="AD23" s="17" t="s">
        <v>9</v>
      </c>
      <c r="AE23" s="9">
        <v>3005232</v>
      </c>
      <c r="AF23" s="20" t="s">
        <v>13</v>
      </c>
      <c r="AG23" s="9">
        <v>3005232</v>
      </c>
      <c r="AH23" s="4" t="s">
        <v>151</v>
      </c>
      <c r="AM23" s="18">
        <v>42961</v>
      </c>
      <c r="AN23" s="4" t="s">
        <v>148</v>
      </c>
      <c r="AO23" s="20">
        <v>2016</v>
      </c>
    </row>
    <row r="24" spans="1:41" s="5" customFormat="1" ht="66">
      <c r="A24" s="17" t="s">
        <v>146</v>
      </c>
      <c r="B24" s="4" t="s">
        <v>1</v>
      </c>
      <c r="C24" s="17">
        <v>2016</v>
      </c>
      <c r="D24" s="18" t="s">
        <v>200</v>
      </c>
      <c r="E24" s="9">
        <v>3005233</v>
      </c>
      <c r="F24" s="4" t="s">
        <v>147</v>
      </c>
      <c r="G24" s="26" t="s">
        <v>426</v>
      </c>
      <c r="H24" s="25" t="s">
        <v>316</v>
      </c>
      <c r="I24" s="9">
        <v>3005233</v>
      </c>
      <c r="J24" s="9"/>
      <c r="K24" s="9">
        <v>3005233</v>
      </c>
      <c r="L24" s="17" t="s">
        <v>307</v>
      </c>
      <c r="M24" s="17" t="s">
        <v>148</v>
      </c>
      <c r="N24" s="17" t="s">
        <v>151</v>
      </c>
      <c r="P24" s="14">
        <v>38.79</v>
      </c>
      <c r="Q24" s="14">
        <v>45</v>
      </c>
      <c r="T24" s="17" t="s">
        <v>149</v>
      </c>
      <c r="V24" s="4" t="s">
        <v>159</v>
      </c>
      <c r="W24" s="19" t="s">
        <v>216</v>
      </c>
      <c r="AC24" s="4" t="s">
        <v>150</v>
      </c>
      <c r="AD24" s="17" t="s">
        <v>9</v>
      </c>
      <c r="AE24" s="9">
        <v>3005233</v>
      </c>
      <c r="AF24" s="20" t="s">
        <v>13</v>
      </c>
      <c r="AG24" s="9">
        <v>3005233</v>
      </c>
      <c r="AH24" s="4" t="s">
        <v>151</v>
      </c>
      <c r="AM24" s="18">
        <v>42961</v>
      </c>
      <c r="AN24" s="4" t="s">
        <v>148</v>
      </c>
      <c r="AO24" s="20">
        <v>2016</v>
      </c>
    </row>
    <row r="25" spans="1:41" s="5" customFormat="1" ht="66">
      <c r="A25" s="17" t="s">
        <v>146</v>
      </c>
      <c r="B25" s="4" t="s">
        <v>1</v>
      </c>
      <c r="C25" s="17">
        <v>2016</v>
      </c>
      <c r="D25" s="18" t="s">
        <v>200</v>
      </c>
      <c r="E25" s="9">
        <v>3005234</v>
      </c>
      <c r="F25" s="4" t="s">
        <v>147</v>
      </c>
      <c r="G25" s="26" t="s">
        <v>426</v>
      </c>
      <c r="H25" s="25" t="s">
        <v>316</v>
      </c>
      <c r="I25" s="9">
        <v>3005234</v>
      </c>
      <c r="J25" s="9"/>
      <c r="K25" s="9">
        <v>3005234</v>
      </c>
      <c r="L25" s="17" t="s">
        <v>162</v>
      </c>
      <c r="M25" s="17" t="s">
        <v>148</v>
      </c>
      <c r="N25" s="17" t="s">
        <v>151</v>
      </c>
      <c r="P25" s="14">
        <v>574.14</v>
      </c>
      <c r="Q25" s="14">
        <v>666</v>
      </c>
      <c r="T25" s="17" t="s">
        <v>149</v>
      </c>
      <c r="V25" s="4" t="s">
        <v>159</v>
      </c>
      <c r="W25" s="19" t="s">
        <v>217</v>
      </c>
      <c r="AC25" s="4" t="s">
        <v>150</v>
      </c>
      <c r="AD25" s="17" t="s">
        <v>9</v>
      </c>
      <c r="AE25" s="9">
        <v>3005234</v>
      </c>
      <c r="AF25" s="20" t="s">
        <v>13</v>
      </c>
      <c r="AG25" s="9">
        <v>3005234</v>
      </c>
      <c r="AH25" s="4" t="s">
        <v>151</v>
      </c>
      <c r="AM25" s="18">
        <v>42961</v>
      </c>
      <c r="AN25" s="4" t="s">
        <v>148</v>
      </c>
      <c r="AO25" s="20">
        <v>2016</v>
      </c>
    </row>
    <row r="26" spans="1:41" s="5" customFormat="1" ht="66">
      <c r="A26" s="17" t="s">
        <v>146</v>
      </c>
      <c r="B26" s="4" t="s">
        <v>1</v>
      </c>
      <c r="C26" s="17">
        <v>2016</v>
      </c>
      <c r="D26" s="18" t="s">
        <v>200</v>
      </c>
      <c r="E26" s="9">
        <v>3005237</v>
      </c>
      <c r="F26" s="4" t="s">
        <v>147</v>
      </c>
      <c r="G26" s="26" t="s">
        <v>426</v>
      </c>
      <c r="H26" s="25" t="s">
        <v>316</v>
      </c>
      <c r="I26" s="9">
        <v>3005237</v>
      </c>
      <c r="J26" s="9"/>
      <c r="K26" s="9">
        <v>3005237</v>
      </c>
      <c r="L26" s="17" t="s">
        <v>162</v>
      </c>
      <c r="M26" s="17" t="s">
        <v>148</v>
      </c>
      <c r="N26" s="17" t="s">
        <v>151</v>
      </c>
      <c r="P26" s="14">
        <v>381.9</v>
      </c>
      <c r="Q26" s="14">
        <v>443</v>
      </c>
      <c r="T26" s="17" t="s">
        <v>149</v>
      </c>
      <c r="V26" s="4" t="s">
        <v>159</v>
      </c>
      <c r="W26" s="19" t="s">
        <v>218</v>
      </c>
      <c r="AC26" s="4" t="s">
        <v>150</v>
      </c>
      <c r="AD26" s="17" t="s">
        <v>9</v>
      </c>
      <c r="AE26" s="9">
        <v>3005237</v>
      </c>
      <c r="AF26" s="20" t="s">
        <v>13</v>
      </c>
      <c r="AG26" s="9">
        <v>3005237</v>
      </c>
      <c r="AH26" s="4" t="s">
        <v>151</v>
      </c>
      <c r="AM26" s="18">
        <v>42961</v>
      </c>
      <c r="AN26" s="4" t="s">
        <v>148</v>
      </c>
      <c r="AO26" s="20">
        <v>2016</v>
      </c>
    </row>
    <row r="27" spans="1:41" s="5" customFormat="1" ht="66">
      <c r="A27" s="17" t="s">
        <v>146</v>
      </c>
      <c r="B27" s="4" t="s">
        <v>4</v>
      </c>
      <c r="C27" s="17">
        <v>2016</v>
      </c>
      <c r="D27" s="18" t="s">
        <v>200</v>
      </c>
      <c r="E27" s="9">
        <v>3005239</v>
      </c>
      <c r="F27" s="4" t="s">
        <v>147</v>
      </c>
      <c r="G27" s="26" t="s">
        <v>426</v>
      </c>
      <c r="H27" s="25" t="s">
        <v>326</v>
      </c>
      <c r="I27" s="9">
        <v>3005239</v>
      </c>
      <c r="J27" s="9"/>
      <c r="K27" s="9">
        <v>3005239</v>
      </c>
      <c r="L27" s="17" t="s">
        <v>148</v>
      </c>
      <c r="M27" s="17" t="s">
        <v>148</v>
      </c>
      <c r="N27" s="17" t="s">
        <v>151</v>
      </c>
      <c r="P27" s="14">
        <v>80</v>
      </c>
      <c r="Q27" s="14">
        <v>92.8</v>
      </c>
      <c r="T27" s="17" t="s">
        <v>149</v>
      </c>
      <c r="V27" s="4" t="s">
        <v>159</v>
      </c>
      <c r="W27" s="19" t="s">
        <v>219</v>
      </c>
      <c r="AC27" s="4" t="s">
        <v>150</v>
      </c>
      <c r="AD27" s="17" t="s">
        <v>9</v>
      </c>
      <c r="AE27" s="9">
        <v>3005239</v>
      </c>
      <c r="AF27" s="20" t="s">
        <v>13</v>
      </c>
      <c r="AG27" s="9">
        <v>3005239</v>
      </c>
      <c r="AH27" s="4" t="s">
        <v>151</v>
      </c>
      <c r="AM27" s="18">
        <v>42961</v>
      </c>
      <c r="AN27" s="4" t="s">
        <v>148</v>
      </c>
      <c r="AO27" s="20">
        <v>2016</v>
      </c>
    </row>
    <row r="28" spans="1:41" s="5" customFormat="1" ht="66">
      <c r="A28" s="17" t="s">
        <v>146</v>
      </c>
      <c r="B28" s="4" t="s">
        <v>1</v>
      </c>
      <c r="C28" s="17">
        <v>2016</v>
      </c>
      <c r="D28" s="18" t="s">
        <v>200</v>
      </c>
      <c r="E28" s="9">
        <v>3005240</v>
      </c>
      <c r="F28" s="4" t="s">
        <v>147</v>
      </c>
      <c r="G28" s="26" t="s">
        <v>426</v>
      </c>
      <c r="H28" s="25" t="s">
        <v>316</v>
      </c>
      <c r="I28" s="9">
        <v>3005240</v>
      </c>
      <c r="J28" s="9"/>
      <c r="K28" s="9">
        <v>3005240</v>
      </c>
      <c r="L28" s="17" t="s">
        <v>162</v>
      </c>
      <c r="M28" s="17" t="s">
        <v>148</v>
      </c>
      <c r="N28" s="17" t="s">
        <v>151</v>
      </c>
      <c r="P28" s="14">
        <v>129.31</v>
      </c>
      <c r="Q28" s="14">
        <v>150</v>
      </c>
      <c r="T28" s="17" t="s">
        <v>149</v>
      </c>
      <c r="V28" s="4" t="s">
        <v>159</v>
      </c>
      <c r="W28" s="19" t="s">
        <v>220</v>
      </c>
      <c r="AC28" s="4" t="s">
        <v>150</v>
      </c>
      <c r="AD28" s="17" t="s">
        <v>9</v>
      </c>
      <c r="AE28" s="9">
        <v>3005240</v>
      </c>
      <c r="AF28" s="20" t="s">
        <v>13</v>
      </c>
      <c r="AG28" s="9">
        <v>3005240</v>
      </c>
      <c r="AH28" s="4" t="s">
        <v>151</v>
      </c>
      <c r="AM28" s="18">
        <v>42961</v>
      </c>
      <c r="AN28" s="4" t="s">
        <v>148</v>
      </c>
      <c r="AO28" s="20">
        <v>2016</v>
      </c>
    </row>
    <row r="29" spans="1:41" s="5" customFormat="1" ht="66">
      <c r="A29" s="17" t="s">
        <v>146</v>
      </c>
      <c r="B29" s="4" t="s">
        <v>1</v>
      </c>
      <c r="C29" s="17">
        <v>2016</v>
      </c>
      <c r="D29" s="18" t="s">
        <v>200</v>
      </c>
      <c r="E29" s="9">
        <v>3005242</v>
      </c>
      <c r="F29" s="4" t="s">
        <v>147</v>
      </c>
      <c r="G29" s="26" t="s">
        <v>426</v>
      </c>
      <c r="H29" s="25" t="s">
        <v>327</v>
      </c>
      <c r="I29" s="9">
        <v>3005242</v>
      </c>
      <c r="J29" s="9"/>
      <c r="K29" s="9">
        <v>3005242</v>
      </c>
      <c r="L29" s="17" t="s">
        <v>162</v>
      </c>
      <c r="M29" s="17" t="s">
        <v>148</v>
      </c>
      <c r="N29" s="17" t="s">
        <v>151</v>
      </c>
      <c r="P29" s="21">
        <v>86.5936</v>
      </c>
      <c r="Q29" s="21">
        <v>100</v>
      </c>
      <c r="T29" s="17" t="s">
        <v>149</v>
      </c>
      <c r="V29" s="4" t="s">
        <v>159</v>
      </c>
      <c r="W29" s="19" t="s">
        <v>221</v>
      </c>
      <c r="AC29" s="4" t="s">
        <v>150</v>
      </c>
      <c r="AD29" s="17" t="s">
        <v>9</v>
      </c>
      <c r="AE29" s="9">
        <v>3005242</v>
      </c>
      <c r="AF29" s="20" t="s">
        <v>13</v>
      </c>
      <c r="AG29" s="9">
        <v>3005242</v>
      </c>
      <c r="AH29" s="4" t="s">
        <v>151</v>
      </c>
      <c r="AM29" s="18">
        <v>42961</v>
      </c>
      <c r="AN29" s="4" t="s">
        <v>148</v>
      </c>
      <c r="AO29" s="20">
        <v>2016</v>
      </c>
    </row>
    <row r="30" spans="1:41" s="5" customFormat="1" ht="66">
      <c r="A30" s="17" t="s">
        <v>146</v>
      </c>
      <c r="B30" s="4" t="s">
        <v>1</v>
      </c>
      <c r="C30" s="17">
        <v>2016</v>
      </c>
      <c r="D30" s="18" t="s">
        <v>200</v>
      </c>
      <c r="E30" s="9">
        <v>3005243</v>
      </c>
      <c r="F30" s="4" t="s">
        <v>147</v>
      </c>
      <c r="G30" s="26" t="s">
        <v>426</v>
      </c>
      <c r="H30" s="25" t="s">
        <v>316</v>
      </c>
      <c r="I30" s="9">
        <v>3005243</v>
      </c>
      <c r="J30" s="4"/>
      <c r="K30" s="9">
        <v>3005243</v>
      </c>
      <c r="L30" s="17" t="s">
        <v>162</v>
      </c>
      <c r="M30" s="17" t="s">
        <v>148</v>
      </c>
      <c r="N30" s="17" t="s">
        <v>151</v>
      </c>
      <c r="P30" s="14">
        <v>379.31</v>
      </c>
      <c r="Q30" s="14">
        <v>440</v>
      </c>
      <c r="T30" s="17" t="s">
        <v>149</v>
      </c>
      <c r="V30" s="4" t="s">
        <v>159</v>
      </c>
      <c r="W30" s="19" t="s">
        <v>222</v>
      </c>
      <c r="AC30" s="4" t="s">
        <v>150</v>
      </c>
      <c r="AD30" s="17" t="s">
        <v>9</v>
      </c>
      <c r="AE30" s="9">
        <v>3005243</v>
      </c>
      <c r="AF30" s="20" t="s">
        <v>13</v>
      </c>
      <c r="AG30" s="9">
        <v>3005243</v>
      </c>
      <c r="AH30" s="4" t="s">
        <v>151</v>
      </c>
      <c r="AM30" s="18">
        <v>42961</v>
      </c>
      <c r="AN30" s="4" t="s">
        <v>148</v>
      </c>
      <c r="AO30" s="20">
        <v>2016</v>
      </c>
    </row>
    <row r="31" spans="1:41" s="5" customFormat="1" ht="66">
      <c r="A31" s="17" t="s">
        <v>146</v>
      </c>
      <c r="B31" s="4" t="s">
        <v>1</v>
      </c>
      <c r="C31" s="17">
        <v>2016</v>
      </c>
      <c r="D31" s="18" t="s">
        <v>200</v>
      </c>
      <c r="E31" s="9">
        <v>3005244</v>
      </c>
      <c r="F31" s="4" t="s">
        <v>147</v>
      </c>
      <c r="G31" s="26" t="s">
        <v>426</v>
      </c>
      <c r="H31" s="25" t="s">
        <v>328</v>
      </c>
      <c r="I31" s="9">
        <v>3005244</v>
      </c>
      <c r="J31" s="9"/>
      <c r="K31" s="9">
        <v>3005244</v>
      </c>
      <c r="L31" s="17" t="s">
        <v>162</v>
      </c>
      <c r="M31" s="17" t="s">
        <v>148</v>
      </c>
      <c r="N31" s="17" t="s">
        <v>151</v>
      </c>
      <c r="P31" s="14">
        <v>349.08</v>
      </c>
      <c r="Q31" s="14">
        <v>377</v>
      </c>
      <c r="T31" s="17" t="s">
        <v>149</v>
      </c>
      <c r="V31" s="4" t="s">
        <v>159</v>
      </c>
      <c r="W31" s="19" t="s">
        <v>223</v>
      </c>
      <c r="AC31" s="4" t="s">
        <v>150</v>
      </c>
      <c r="AD31" s="17" t="s">
        <v>9</v>
      </c>
      <c r="AE31" s="9">
        <v>3005244</v>
      </c>
      <c r="AF31" s="20" t="s">
        <v>13</v>
      </c>
      <c r="AG31" s="9">
        <v>3005244</v>
      </c>
      <c r="AH31" s="4" t="s">
        <v>151</v>
      </c>
      <c r="AM31" s="18">
        <v>42961</v>
      </c>
      <c r="AN31" s="4" t="s">
        <v>148</v>
      </c>
      <c r="AO31" s="20">
        <v>2016</v>
      </c>
    </row>
    <row r="32" spans="1:41" s="5" customFormat="1" ht="66">
      <c r="A32" s="17" t="s">
        <v>146</v>
      </c>
      <c r="B32" s="4" t="s">
        <v>1</v>
      </c>
      <c r="C32" s="17">
        <v>2016</v>
      </c>
      <c r="D32" s="18" t="s">
        <v>200</v>
      </c>
      <c r="E32" s="9">
        <v>3005245</v>
      </c>
      <c r="F32" s="4" t="s">
        <v>147</v>
      </c>
      <c r="G32" s="26" t="s">
        <v>426</v>
      </c>
      <c r="H32" s="25" t="s">
        <v>316</v>
      </c>
      <c r="I32" s="9">
        <v>3005245</v>
      </c>
      <c r="J32" s="9"/>
      <c r="K32" s="9">
        <v>3005245</v>
      </c>
      <c r="L32" s="17" t="s">
        <v>162</v>
      </c>
      <c r="M32" s="17" t="s">
        <v>148</v>
      </c>
      <c r="N32" s="17" t="s">
        <v>151</v>
      </c>
      <c r="P32" s="14">
        <v>193.97</v>
      </c>
      <c r="Q32" s="14">
        <v>225</v>
      </c>
      <c r="T32" s="17" t="s">
        <v>149</v>
      </c>
      <c r="V32" s="4" t="s">
        <v>159</v>
      </c>
      <c r="W32" s="19" t="s">
        <v>224</v>
      </c>
      <c r="AC32" s="4" t="s">
        <v>150</v>
      </c>
      <c r="AD32" s="17" t="s">
        <v>9</v>
      </c>
      <c r="AE32" s="9">
        <v>3005245</v>
      </c>
      <c r="AF32" s="20" t="s">
        <v>13</v>
      </c>
      <c r="AG32" s="9">
        <v>3005245</v>
      </c>
      <c r="AH32" s="4" t="s">
        <v>151</v>
      </c>
      <c r="AM32" s="18">
        <v>42961</v>
      </c>
      <c r="AN32" s="4" t="s">
        <v>148</v>
      </c>
      <c r="AO32" s="20">
        <v>2016</v>
      </c>
    </row>
    <row r="33" spans="1:41" s="5" customFormat="1" ht="66">
      <c r="A33" s="17" t="s">
        <v>146</v>
      </c>
      <c r="B33" s="4" t="s">
        <v>1</v>
      </c>
      <c r="C33" s="17">
        <v>2016</v>
      </c>
      <c r="D33" s="18" t="s">
        <v>200</v>
      </c>
      <c r="E33" s="9">
        <v>3005246</v>
      </c>
      <c r="F33" s="4" t="s">
        <v>147</v>
      </c>
      <c r="G33" s="26" t="s">
        <v>426</v>
      </c>
      <c r="H33" s="25" t="s">
        <v>316</v>
      </c>
      <c r="I33" s="9">
        <v>3005246</v>
      </c>
      <c r="J33" s="9"/>
      <c r="K33" s="9">
        <v>3005246</v>
      </c>
      <c r="L33" s="17" t="s">
        <v>162</v>
      </c>
      <c r="M33" s="17" t="s">
        <v>148</v>
      </c>
      <c r="N33" s="17" t="s">
        <v>151</v>
      </c>
      <c r="P33" s="14">
        <v>213.79</v>
      </c>
      <c r="Q33" s="14">
        <v>248</v>
      </c>
      <c r="T33" s="17" t="s">
        <v>149</v>
      </c>
      <c r="V33" s="4" t="s">
        <v>159</v>
      </c>
      <c r="W33" s="19" t="s">
        <v>236</v>
      </c>
      <c r="AC33" s="4" t="s">
        <v>150</v>
      </c>
      <c r="AD33" s="17" t="s">
        <v>9</v>
      </c>
      <c r="AE33" s="9">
        <v>3005246</v>
      </c>
      <c r="AF33" s="20" t="s">
        <v>13</v>
      </c>
      <c r="AG33" s="9">
        <v>3005246</v>
      </c>
      <c r="AH33" s="4" t="s">
        <v>151</v>
      </c>
      <c r="AM33" s="18">
        <v>42961</v>
      </c>
      <c r="AN33" s="4" t="s">
        <v>148</v>
      </c>
      <c r="AO33" s="20">
        <v>2016</v>
      </c>
    </row>
    <row r="34" spans="1:41" s="5" customFormat="1" ht="66">
      <c r="A34" s="17" t="s">
        <v>146</v>
      </c>
      <c r="B34" s="4" t="s">
        <v>1</v>
      </c>
      <c r="C34" s="17">
        <v>2016</v>
      </c>
      <c r="D34" s="18" t="s">
        <v>200</v>
      </c>
      <c r="E34" s="9">
        <v>3005249</v>
      </c>
      <c r="F34" s="4" t="s">
        <v>147</v>
      </c>
      <c r="G34" s="26" t="s">
        <v>426</v>
      </c>
      <c r="H34" s="25" t="s">
        <v>316</v>
      </c>
      <c r="I34" s="9">
        <v>3005249</v>
      </c>
      <c r="J34" s="9"/>
      <c r="K34" s="9">
        <v>3005249</v>
      </c>
      <c r="L34" s="17" t="s">
        <v>162</v>
      </c>
      <c r="M34" s="17" t="s">
        <v>148</v>
      </c>
      <c r="N34" s="17" t="s">
        <v>151</v>
      </c>
      <c r="P34" s="14">
        <v>424.13</v>
      </c>
      <c r="Q34" s="14">
        <v>492</v>
      </c>
      <c r="T34" s="17" t="s">
        <v>149</v>
      </c>
      <c r="V34" s="4" t="s">
        <v>159</v>
      </c>
      <c r="W34" s="19" t="s">
        <v>225</v>
      </c>
      <c r="AC34" s="4" t="s">
        <v>150</v>
      </c>
      <c r="AD34" s="17" t="s">
        <v>9</v>
      </c>
      <c r="AE34" s="9">
        <v>3005249</v>
      </c>
      <c r="AF34" s="20" t="s">
        <v>13</v>
      </c>
      <c r="AG34" s="9">
        <v>3005249</v>
      </c>
      <c r="AH34" s="4" t="s">
        <v>151</v>
      </c>
      <c r="AM34" s="18">
        <v>42961</v>
      </c>
      <c r="AN34" s="4" t="s">
        <v>148</v>
      </c>
      <c r="AO34" s="20">
        <v>2016</v>
      </c>
    </row>
    <row r="35" spans="1:41" s="5" customFormat="1" ht="66">
      <c r="A35" s="17" t="s">
        <v>146</v>
      </c>
      <c r="B35" s="4" t="s">
        <v>1</v>
      </c>
      <c r="C35" s="17">
        <v>2016</v>
      </c>
      <c r="D35" s="18" t="s">
        <v>200</v>
      </c>
      <c r="E35" s="9">
        <v>3005247</v>
      </c>
      <c r="F35" s="4" t="s">
        <v>147</v>
      </c>
      <c r="G35" s="26" t="s">
        <v>426</v>
      </c>
      <c r="H35" s="25" t="s">
        <v>316</v>
      </c>
      <c r="I35" s="9">
        <v>3005247</v>
      </c>
      <c r="J35" s="9"/>
      <c r="K35" s="9">
        <v>3005247</v>
      </c>
      <c r="L35" s="17" t="s">
        <v>162</v>
      </c>
      <c r="M35" s="17" t="s">
        <v>148</v>
      </c>
      <c r="N35" s="17" t="s">
        <v>151</v>
      </c>
      <c r="P35" s="14">
        <v>1374.98</v>
      </c>
      <c r="Q35" s="14">
        <v>1595</v>
      </c>
      <c r="T35" s="17" t="s">
        <v>149</v>
      </c>
      <c r="V35" s="4" t="s">
        <v>159</v>
      </c>
      <c r="W35" s="19" t="s">
        <v>226</v>
      </c>
      <c r="AC35" s="4" t="s">
        <v>150</v>
      </c>
      <c r="AD35" s="17" t="s">
        <v>9</v>
      </c>
      <c r="AE35" s="9">
        <v>3005247</v>
      </c>
      <c r="AF35" s="20" t="s">
        <v>13</v>
      </c>
      <c r="AG35" s="9">
        <v>3005247</v>
      </c>
      <c r="AH35" s="4" t="s">
        <v>151</v>
      </c>
      <c r="AM35" s="18">
        <v>42961</v>
      </c>
      <c r="AN35" s="4" t="s">
        <v>148</v>
      </c>
      <c r="AO35" s="20">
        <v>2016</v>
      </c>
    </row>
    <row r="36" spans="1:41" s="5" customFormat="1" ht="78.75">
      <c r="A36" s="17" t="s">
        <v>146</v>
      </c>
      <c r="B36" s="4" t="s">
        <v>1</v>
      </c>
      <c r="C36" s="17">
        <v>2016</v>
      </c>
      <c r="D36" s="18" t="s">
        <v>200</v>
      </c>
      <c r="E36" s="9">
        <v>3005248</v>
      </c>
      <c r="F36" s="4" t="s">
        <v>147</v>
      </c>
      <c r="G36" s="26" t="s">
        <v>426</v>
      </c>
      <c r="H36" s="25" t="s">
        <v>329</v>
      </c>
      <c r="I36" s="9">
        <v>3005248</v>
      </c>
      <c r="J36" s="9"/>
      <c r="K36" s="9">
        <v>3005248</v>
      </c>
      <c r="L36" s="17" t="s">
        <v>308</v>
      </c>
      <c r="M36" s="17" t="s">
        <v>148</v>
      </c>
      <c r="N36" s="17" t="s">
        <v>151</v>
      </c>
      <c r="P36" s="14">
        <f>163.79+82.78+91.6+518.6</f>
        <v>856.77</v>
      </c>
      <c r="Q36" s="14">
        <f>190+89.4+91.6+506.95</f>
        <v>877.95</v>
      </c>
      <c r="T36" s="17" t="s">
        <v>149</v>
      </c>
      <c r="V36" s="4" t="s">
        <v>159</v>
      </c>
      <c r="W36" s="19" t="s">
        <v>227</v>
      </c>
      <c r="AC36" s="4" t="s">
        <v>150</v>
      </c>
      <c r="AD36" s="17" t="s">
        <v>9</v>
      </c>
      <c r="AE36" s="9">
        <v>3005248</v>
      </c>
      <c r="AF36" s="20" t="s">
        <v>13</v>
      </c>
      <c r="AG36" s="9">
        <v>3005248</v>
      </c>
      <c r="AH36" s="4" t="s">
        <v>151</v>
      </c>
      <c r="AM36" s="18">
        <v>42961</v>
      </c>
      <c r="AN36" s="4" t="s">
        <v>148</v>
      </c>
      <c r="AO36" s="20">
        <v>2016</v>
      </c>
    </row>
    <row r="37" spans="1:41" s="5" customFormat="1" ht="66">
      <c r="A37" s="17" t="s">
        <v>146</v>
      </c>
      <c r="B37" s="4" t="s">
        <v>1</v>
      </c>
      <c r="C37" s="17">
        <v>2016</v>
      </c>
      <c r="D37" s="18" t="s">
        <v>200</v>
      </c>
      <c r="E37" s="9">
        <v>3005250</v>
      </c>
      <c r="F37" s="4" t="s">
        <v>147</v>
      </c>
      <c r="G37" s="26" t="s">
        <v>426</v>
      </c>
      <c r="H37" s="25" t="s">
        <v>316</v>
      </c>
      <c r="I37" s="9">
        <v>3005250</v>
      </c>
      <c r="J37" s="9"/>
      <c r="K37" s="9">
        <v>3005250</v>
      </c>
      <c r="L37" s="17" t="s">
        <v>308</v>
      </c>
      <c r="M37" s="17" t="s">
        <v>148</v>
      </c>
      <c r="N37" s="17" t="s">
        <v>151</v>
      </c>
      <c r="P37" s="14">
        <v>775.87</v>
      </c>
      <c r="Q37" s="14">
        <v>900.01</v>
      </c>
      <c r="T37" s="17" t="s">
        <v>149</v>
      </c>
      <c r="V37" s="4" t="s">
        <v>159</v>
      </c>
      <c r="W37" s="19" t="s">
        <v>228</v>
      </c>
      <c r="AC37" s="4" t="s">
        <v>150</v>
      </c>
      <c r="AD37" s="17" t="s">
        <v>9</v>
      </c>
      <c r="AE37" s="9">
        <v>3005250</v>
      </c>
      <c r="AF37" s="20" t="s">
        <v>13</v>
      </c>
      <c r="AG37" s="9">
        <v>3005250</v>
      </c>
      <c r="AH37" s="4" t="s">
        <v>151</v>
      </c>
      <c r="AM37" s="18">
        <v>42961</v>
      </c>
      <c r="AN37" s="4" t="s">
        <v>148</v>
      </c>
      <c r="AO37" s="20">
        <v>2016</v>
      </c>
    </row>
    <row r="38" spans="1:41" s="5" customFormat="1" ht="66">
      <c r="A38" s="17" t="s">
        <v>146</v>
      </c>
      <c r="B38" s="4" t="s">
        <v>1</v>
      </c>
      <c r="C38" s="17">
        <v>2016</v>
      </c>
      <c r="D38" s="18" t="s">
        <v>200</v>
      </c>
      <c r="E38" s="9">
        <v>3005252</v>
      </c>
      <c r="F38" s="4" t="s">
        <v>147</v>
      </c>
      <c r="G38" s="26" t="s">
        <v>426</v>
      </c>
      <c r="H38" s="25" t="s">
        <v>330</v>
      </c>
      <c r="I38" s="9">
        <v>3005252</v>
      </c>
      <c r="J38" s="9"/>
      <c r="K38" s="9">
        <v>3005252</v>
      </c>
      <c r="L38" s="17" t="s">
        <v>309</v>
      </c>
      <c r="M38" s="17" t="s">
        <v>148</v>
      </c>
      <c r="N38" s="17" t="s">
        <v>151</v>
      </c>
      <c r="P38" s="14">
        <v>540</v>
      </c>
      <c r="Q38" s="14">
        <v>626.4</v>
      </c>
      <c r="T38" s="17" t="s">
        <v>149</v>
      </c>
      <c r="V38" s="4" t="s">
        <v>159</v>
      </c>
      <c r="W38" s="19" t="s">
        <v>229</v>
      </c>
      <c r="AC38" s="4" t="s">
        <v>150</v>
      </c>
      <c r="AD38" s="17" t="s">
        <v>9</v>
      </c>
      <c r="AE38" s="9">
        <v>3005252</v>
      </c>
      <c r="AF38" s="20" t="s">
        <v>13</v>
      </c>
      <c r="AG38" s="9">
        <v>3005252</v>
      </c>
      <c r="AH38" s="4" t="s">
        <v>151</v>
      </c>
      <c r="AM38" s="18">
        <v>42961</v>
      </c>
      <c r="AN38" s="4" t="s">
        <v>148</v>
      </c>
      <c r="AO38" s="20">
        <v>2016</v>
      </c>
    </row>
    <row r="39" spans="1:41" s="5" customFormat="1" ht="66">
      <c r="A39" s="17" t="s">
        <v>146</v>
      </c>
      <c r="B39" s="4" t="s">
        <v>4</v>
      </c>
      <c r="C39" s="17">
        <v>2016</v>
      </c>
      <c r="D39" s="18" t="s">
        <v>200</v>
      </c>
      <c r="E39" s="9">
        <v>3005251</v>
      </c>
      <c r="F39" s="4" t="s">
        <v>147</v>
      </c>
      <c r="G39" s="26" t="s">
        <v>426</v>
      </c>
      <c r="H39" s="25" t="s">
        <v>331</v>
      </c>
      <c r="I39" s="9">
        <v>3005251</v>
      </c>
      <c r="J39" s="9"/>
      <c r="K39" s="9">
        <v>3005251</v>
      </c>
      <c r="L39" s="17" t="s">
        <v>148</v>
      </c>
      <c r="M39" s="17" t="s">
        <v>148</v>
      </c>
      <c r="N39" s="17" t="s">
        <v>151</v>
      </c>
      <c r="P39" s="14">
        <v>116.86</v>
      </c>
      <c r="Q39" s="14">
        <v>135.56</v>
      </c>
      <c r="T39" s="17" t="s">
        <v>149</v>
      </c>
      <c r="V39" s="4" t="s">
        <v>159</v>
      </c>
      <c r="W39" s="19" t="s">
        <v>210</v>
      </c>
      <c r="AC39" s="4" t="s">
        <v>150</v>
      </c>
      <c r="AD39" s="17" t="s">
        <v>9</v>
      </c>
      <c r="AE39" s="9">
        <v>3005251</v>
      </c>
      <c r="AF39" s="20" t="s">
        <v>13</v>
      </c>
      <c r="AG39" s="9">
        <v>3005251</v>
      </c>
      <c r="AH39" s="4" t="s">
        <v>151</v>
      </c>
      <c r="AM39" s="18">
        <v>42961</v>
      </c>
      <c r="AN39" s="4" t="s">
        <v>148</v>
      </c>
      <c r="AO39" s="20">
        <v>2016</v>
      </c>
    </row>
    <row r="40" spans="1:41" s="5" customFormat="1" ht="66">
      <c r="A40" s="17" t="s">
        <v>146</v>
      </c>
      <c r="B40" s="4" t="s">
        <v>4</v>
      </c>
      <c r="C40" s="17">
        <v>2016</v>
      </c>
      <c r="D40" s="18" t="s">
        <v>200</v>
      </c>
      <c r="E40" s="9">
        <v>3005253</v>
      </c>
      <c r="F40" s="4" t="s">
        <v>147</v>
      </c>
      <c r="G40" s="26" t="s">
        <v>426</v>
      </c>
      <c r="H40" s="25" t="s">
        <v>332</v>
      </c>
      <c r="I40" s="9">
        <v>3005253</v>
      </c>
      <c r="J40" s="9"/>
      <c r="K40" s="9">
        <v>3005253</v>
      </c>
      <c r="L40" s="17" t="s">
        <v>148</v>
      </c>
      <c r="M40" s="17" t="s">
        <v>148</v>
      </c>
      <c r="N40" s="17" t="s">
        <v>151</v>
      </c>
      <c r="P40" s="14">
        <v>100</v>
      </c>
      <c r="Q40" s="14">
        <v>116</v>
      </c>
      <c r="T40" s="17" t="s">
        <v>149</v>
      </c>
      <c r="V40" s="4" t="s">
        <v>159</v>
      </c>
      <c r="W40" s="19" t="s">
        <v>230</v>
      </c>
      <c r="AC40" s="4" t="s">
        <v>150</v>
      </c>
      <c r="AD40" s="17" t="s">
        <v>9</v>
      </c>
      <c r="AE40" s="9">
        <v>3005253</v>
      </c>
      <c r="AF40" s="20" t="s">
        <v>13</v>
      </c>
      <c r="AG40" s="9">
        <v>3005253</v>
      </c>
      <c r="AH40" s="4" t="s">
        <v>151</v>
      </c>
      <c r="AM40" s="18">
        <v>42961</v>
      </c>
      <c r="AN40" s="4" t="s">
        <v>148</v>
      </c>
      <c r="AO40" s="20">
        <v>2016</v>
      </c>
    </row>
    <row r="41" spans="1:41" s="5" customFormat="1" ht="66">
      <c r="A41" s="17" t="s">
        <v>146</v>
      </c>
      <c r="B41" s="4" t="s">
        <v>1</v>
      </c>
      <c r="C41" s="17">
        <v>2016</v>
      </c>
      <c r="D41" s="18" t="s">
        <v>200</v>
      </c>
      <c r="E41" s="9">
        <v>3005254</v>
      </c>
      <c r="F41" s="4" t="s">
        <v>147</v>
      </c>
      <c r="G41" s="26" t="s">
        <v>426</v>
      </c>
      <c r="H41" s="25" t="s">
        <v>316</v>
      </c>
      <c r="I41" s="9">
        <v>3005254</v>
      </c>
      <c r="J41" s="9"/>
      <c r="K41" s="9">
        <v>3005254</v>
      </c>
      <c r="L41" s="17" t="s">
        <v>162</v>
      </c>
      <c r="M41" s="17" t="s">
        <v>148</v>
      </c>
      <c r="N41" s="17" t="s">
        <v>151</v>
      </c>
      <c r="P41" s="14">
        <v>816.38</v>
      </c>
      <c r="Q41" s="14">
        <v>947</v>
      </c>
      <c r="T41" s="17" t="s">
        <v>149</v>
      </c>
      <c r="V41" s="4" t="s">
        <v>159</v>
      </c>
      <c r="W41" s="19" t="s">
        <v>231</v>
      </c>
      <c r="AC41" s="4" t="s">
        <v>150</v>
      </c>
      <c r="AD41" s="17" t="s">
        <v>9</v>
      </c>
      <c r="AE41" s="9">
        <v>3005254</v>
      </c>
      <c r="AF41" s="20" t="s">
        <v>13</v>
      </c>
      <c r="AG41" s="9">
        <v>3005254</v>
      </c>
      <c r="AH41" s="4" t="s">
        <v>151</v>
      </c>
      <c r="AM41" s="18">
        <v>42961</v>
      </c>
      <c r="AN41" s="4" t="s">
        <v>148</v>
      </c>
      <c r="AO41" s="20">
        <v>2016</v>
      </c>
    </row>
    <row r="42" spans="1:41" s="5" customFormat="1" ht="66">
      <c r="A42" s="17" t="s">
        <v>146</v>
      </c>
      <c r="B42" s="4" t="s">
        <v>1</v>
      </c>
      <c r="C42" s="17">
        <v>2016</v>
      </c>
      <c r="D42" s="18" t="s">
        <v>200</v>
      </c>
      <c r="E42" s="9">
        <v>3005257</v>
      </c>
      <c r="F42" s="4" t="s">
        <v>147</v>
      </c>
      <c r="G42" s="26" t="s">
        <v>426</v>
      </c>
      <c r="H42" s="25" t="s">
        <v>316</v>
      </c>
      <c r="I42" s="9">
        <v>3005257</v>
      </c>
      <c r="J42" s="9"/>
      <c r="K42" s="9">
        <v>3005257</v>
      </c>
      <c r="L42" s="17" t="s">
        <v>307</v>
      </c>
      <c r="M42" s="17" t="s">
        <v>148</v>
      </c>
      <c r="N42" s="17" t="s">
        <v>151</v>
      </c>
      <c r="P42" s="14">
        <v>125</v>
      </c>
      <c r="Q42" s="14">
        <v>145</v>
      </c>
      <c r="T42" s="17" t="s">
        <v>149</v>
      </c>
      <c r="V42" s="4" t="s">
        <v>159</v>
      </c>
      <c r="W42" s="19" t="s">
        <v>232</v>
      </c>
      <c r="AC42" s="4" t="s">
        <v>150</v>
      </c>
      <c r="AD42" s="17" t="s">
        <v>9</v>
      </c>
      <c r="AE42" s="9">
        <v>3005257</v>
      </c>
      <c r="AF42" s="20" t="s">
        <v>13</v>
      </c>
      <c r="AG42" s="9">
        <v>3005257</v>
      </c>
      <c r="AH42" s="4" t="s">
        <v>151</v>
      </c>
      <c r="AM42" s="18">
        <v>42961</v>
      </c>
      <c r="AN42" s="4" t="s">
        <v>148</v>
      </c>
      <c r="AO42" s="20">
        <v>2016</v>
      </c>
    </row>
    <row r="43" spans="1:41" s="5" customFormat="1" ht="66">
      <c r="A43" s="17" t="s">
        <v>146</v>
      </c>
      <c r="B43" s="4" t="s">
        <v>1</v>
      </c>
      <c r="C43" s="17">
        <v>2016</v>
      </c>
      <c r="D43" s="18" t="s">
        <v>200</v>
      </c>
      <c r="E43" s="9">
        <v>3005259</v>
      </c>
      <c r="F43" s="4" t="s">
        <v>147</v>
      </c>
      <c r="G43" s="26" t="s">
        <v>426</v>
      </c>
      <c r="H43" s="25" t="s">
        <v>316</v>
      </c>
      <c r="I43" s="9">
        <v>3005259</v>
      </c>
      <c r="J43" s="9"/>
      <c r="K43" s="9">
        <v>3005259</v>
      </c>
      <c r="L43" s="17" t="s">
        <v>162</v>
      </c>
      <c r="M43" s="17" t="s">
        <v>148</v>
      </c>
      <c r="N43" s="17" t="s">
        <v>151</v>
      </c>
      <c r="P43" s="14">
        <v>818.97</v>
      </c>
      <c r="Q43" s="14">
        <v>1093</v>
      </c>
      <c r="T43" s="17" t="s">
        <v>149</v>
      </c>
      <c r="V43" s="4" t="s">
        <v>159</v>
      </c>
      <c r="W43" s="19" t="s">
        <v>233</v>
      </c>
      <c r="AC43" s="4" t="s">
        <v>150</v>
      </c>
      <c r="AD43" s="17" t="s">
        <v>9</v>
      </c>
      <c r="AE43" s="9">
        <v>3005259</v>
      </c>
      <c r="AF43" s="20" t="s">
        <v>13</v>
      </c>
      <c r="AG43" s="9">
        <v>3005259</v>
      </c>
      <c r="AH43" s="4" t="s">
        <v>151</v>
      </c>
      <c r="AM43" s="18">
        <v>42961</v>
      </c>
      <c r="AN43" s="4" t="s">
        <v>148</v>
      </c>
      <c r="AO43" s="20">
        <v>2016</v>
      </c>
    </row>
    <row r="44" spans="1:41" s="5" customFormat="1" ht="66">
      <c r="A44" s="17" t="s">
        <v>146</v>
      </c>
      <c r="B44" s="4" t="s">
        <v>1</v>
      </c>
      <c r="C44" s="17">
        <v>2016</v>
      </c>
      <c r="D44" s="18" t="s">
        <v>200</v>
      </c>
      <c r="E44" s="9">
        <v>3005258</v>
      </c>
      <c r="F44" s="4" t="s">
        <v>147</v>
      </c>
      <c r="G44" s="26" t="s">
        <v>426</v>
      </c>
      <c r="H44" s="25" t="s">
        <v>316</v>
      </c>
      <c r="I44" s="9">
        <v>3005258</v>
      </c>
      <c r="J44" s="9"/>
      <c r="K44" s="9">
        <v>3005258</v>
      </c>
      <c r="L44" s="17" t="s">
        <v>162</v>
      </c>
      <c r="M44" s="17" t="s">
        <v>148</v>
      </c>
      <c r="N44" s="17" t="s">
        <v>151</v>
      </c>
      <c r="P44" s="14">
        <v>969.83</v>
      </c>
      <c r="Q44" s="14">
        <v>1125</v>
      </c>
      <c r="T44" s="17" t="s">
        <v>149</v>
      </c>
      <c r="V44" s="4" t="s">
        <v>159</v>
      </c>
      <c r="W44" s="19" t="s">
        <v>234</v>
      </c>
      <c r="AC44" s="4" t="s">
        <v>150</v>
      </c>
      <c r="AD44" s="17" t="s">
        <v>9</v>
      </c>
      <c r="AE44" s="9">
        <v>3005258</v>
      </c>
      <c r="AF44" s="20" t="s">
        <v>13</v>
      </c>
      <c r="AG44" s="9">
        <v>3005258</v>
      </c>
      <c r="AH44" s="4" t="s">
        <v>151</v>
      </c>
      <c r="AM44" s="18">
        <v>42961</v>
      </c>
      <c r="AN44" s="4" t="s">
        <v>148</v>
      </c>
      <c r="AO44" s="20">
        <v>2016</v>
      </c>
    </row>
    <row r="45" spans="1:41" s="5" customFormat="1" ht="66">
      <c r="A45" s="17" t="s">
        <v>146</v>
      </c>
      <c r="B45" s="4" t="s">
        <v>1</v>
      </c>
      <c r="C45" s="17">
        <v>2016</v>
      </c>
      <c r="D45" s="18" t="s">
        <v>200</v>
      </c>
      <c r="E45" s="9">
        <v>3005260</v>
      </c>
      <c r="F45" s="4" t="s">
        <v>147</v>
      </c>
      <c r="G45" s="26" t="s">
        <v>426</v>
      </c>
      <c r="H45" s="25" t="s">
        <v>316</v>
      </c>
      <c r="I45" s="9">
        <v>3005260</v>
      </c>
      <c r="J45" s="9"/>
      <c r="K45" s="9">
        <v>3005260</v>
      </c>
      <c r="L45" s="17" t="s">
        <v>162</v>
      </c>
      <c r="M45" s="17" t="s">
        <v>148</v>
      </c>
      <c r="N45" s="17" t="s">
        <v>151</v>
      </c>
      <c r="P45" s="14">
        <v>99.14</v>
      </c>
      <c r="Q45" s="14">
        <v>115</v>
      </c>
      <c r="T45" s="17" t="s">
        <v>149</v>
      </c>
      <c r="V45" s="4" t="s">
        <v>159</v>
      </c>
      <c r="W45" s="19" t="s">
        <v>235</v>
      </c>
      <c r="AC45" s="4" t="s">
        <v>150</v>
      </c>
      <c r="AD45" s="17" t="s">
        <v>9</v>
      </c>
      <c r="AE45" s="9">
        <v>3005260</v>
      </c>
      <c r="AF45" s="20" t="s">
        <v>13</v>
      </c>
      <c r="AG45" s="9">
        <v>3005260</v>
      </c>
      <c r="AH45" s="4" t="s">
        <v>151</v>
      </c>
      <c r="AM45" s="18">
        <v>42961</v>
      </c>
      <c r="AN45" s="4" t="s">
        <v>148</v>
      </c>
      <c r="AO45" s="20">
        <v>2016</v>
      </c>
    </row>
    <row r="46" spans="1:41" s="5" customFormat="1" ht="66">
      <c r="A46" s="17" t="s">
        <v>146</v>
      </c>
      <c r="B46" s="4" t="s">
        <v>1</v>
      </c>
      <c r="C46" s="17">
        <v>2016</v>
      </c>
      <c r="D46" s="18" t="s">
        <v>200</v>
      </c>
      <c r="E46" s="9">
        <v>3005263</v>
      </c>
      <c r="F46" s="4" t="s">
        <v>147</v>
      </c>
      <c r="G46" s="26" t="s">
        <v>426</v>
      </c>
      <c r="H46" s="25" t="s">
        <v>316</v>
      </c>
      <c r="I46" s="9">
        <v>3005263</v>
      </c>
      <c r="J46" s="9"/>
      <c r="K46" s="9">
        <v>3005263</v>
      </c>
      <c r="L46" s="17" t="s">
        <v>162</v>
      </c>
      <c r="M46" s="17" t="s">
        <v>148</v>
      </c>
      <c r="N46" s="17" t="s">
        <v>151</v>
      </c>
      <c r="P46" s="14">
        <v>276.73</v>
      </c>
      <c r="Q46" s="14">
        <v>321</v>
      </c>
      <c r="T46" s="17" t="s">
        <v>149</v>
      </c>
      <c r="V46" s="4" t="s">
        <v>159</v>
      </c>
      <c r="W46" s="19" t="s">
        <v>237</v>
      </c>
      <c r="AC46" s="4" t="s">
        <v>150</v>
      </c>
      <c r="AD46" s="17" t="s">
        <v>9</v>
      </c>
      <c r="AE46" s="9">
        <v>3005263</v>
      </c>
      <c r="AF46" s="20" t="s">
        <v>13</v>
      </c>
      <c r="AG46" s="9">
        <v>3005263</v>
      </c>
      <c r="AH46" s="4" t="s">
        <v>151</v>
      </c>
      <c r="AM46" s="18">
        <v>42961</v>
      </c>
      <c r="AN46" s="4" t="s">
        <v>148</v>
      </c>
      <c r="AO46" s="20">
        <v>2016</v>
      </c>
    </row>
    <row r="47" spans="1:41" s="5" customFormat="1" ht="66">
      <c r="A47" s="17" t="s">
        <v>146</v>
      </c>
      <c r="B47" s="4" t="s">
        <v>1</v>
      </c>
      <c r="C47" s="17">
        <v>2016</v>
      </c>
      <c r="D47" s="18" t="s">
        <v>200</v>
      </c>
      <c r="E47" s="9">
        <v>3005262</v>
      </c>
      <c r="F47" s="4" t="s">
        <v>147</v>
      </c>
      <c r="G47" s="26" t="s">
        <v>426</v>
      </c>
      <c r="H47" s="25" t="s">
        <v>316</v>
      </c>
      <c r="I47" s="9">
        <v>3005262</v>
      </c>
      <c r="J47" s="9"/>
      <c r="K47" s="9">
        <v>3005262</v>
      </c>
      <c r="L47" s="17" t="s">
        <v>162</v>
      </c>
      <c r="M47" s="17" t="s">
        <v>148</v>
      </c>
      <c r="N47" s="17" t="s">
        <v>151</v>
      </c>
      <c r="P47" s="14">
        <v>70.26</v>
      </c>
      <c r="Q47" s="14">
        <v>81.5</v>
      </c>
      <c r="T47" s="17" t="s">
        <v>149</v>
      </c>
      <c r="V47" s="4" t="s">
        <v>159</v>
      </c>
      <c r="W47" s="19" t="s">
        <v>238</v>
      </c>
      <c r="AC47" s="4" t="s">
        <v>150</v>
      </c>
      <c r="AD47" s="17" t="s">
        <v>9</v>
      </c>
      <c r="AE47" s="9">
        <v>3005262</v>
      </c>
      <c r="AF47" s="20" t="s">
        <v>13</v>
      </c>
      <c r="AG47" s="9">
        <v>3005262</v>
      </c>
      <c r="AH47" s="4" t="s">
        <v>151</v>
      </c>
      <c r="AM47" s="18">
        <v>42961</v>
      </c>
      <c r="AN47" s="4" t="s">
        <v>148</v>
      </c>
      <c r="AO47" s="20">
        <v>2016</v>
      </c>
    </row>
    <row r="48" spans="1:41" s="5" customFormat="1" ht="66">
      <c r="A48" s="17" t="s">
        <v>146</v>
      </c>
      <c r="B48" s="4" t="s">
        <v>1</v>
      </c>
      <c r="C48" s="17">
        <v>2016</v>
      </c>
      <c r="D48" s="18" t="s">
        <v>200</v>
      </c>
      <c r="E48" s="9">
        <v>3005216</v>
      </c>
      <c r="F48" s="4" t="s">
        <v>147</v>
      </c>
      <c r="G48" s="26" t="s">
        <v>426</v>
      </c>
      <c r="H48" s="25" t="s">
        <v>333</v>
      </c>
      <c r="I48" s="9">
        <v>3005216</v>
      </c>
      <c r="J48" s="9"/>
      <c r="K48" s="9">
        <v>3005216</v>
      </c>
      <c r="L48" s="17" t="s">
        <v>148</v>
      </c>
      <c r="M48" s="17" t="s">
        <v>148</v>
      </c>
      <c r="N48" s="17" t="s">
        <v>151</v>
      </c>
      <c r="P48" s="14">
        <v>1060</v>
      </c>
      <c r="Q48" s="14">
        <v>1060</v>
      </c>
      <c r="T48" s="17" t="s">
        <v>149</v>
      </c>
      <c r="V48" s="4" t="s">
        <v>159</v>
      </c>
      <c r="W48" s="19" t="s">
        <v>239</v>
      </c>
      <c r="AC48" s="4" t="s">
        <v>150</v>
      </c>
      <c r="AD48" s="17" t="s">
        <v>9</v>
      </c>
      <c r="AE48" s="9">
        <v>3005216</v>
      </c>
      <c r="AF48" s="20" t="s">
        <v>13</v>
      </c>
      <c r="AG48" s="9">
        <v>3005216</v>
      </c>
      <c r="AH48" s="4" t="s">
        <v>151</v>
      </c>
      <c r="AM48" s="18">
        <v>42961</v>
      </c>
      <c r="AN48" s="4" t="s">
        <v>148</v>
      </c>
      <c r="AO48" s="20">
        <v>2016</v>
      </c>
    </row>
    <row r="49" spans="1:41" s="5" customFormat="1" ht="66">
      <c r="A49" s="17" t="s">
        <v>146</v>
      </c>
      <c r="B49" s="4" t="s">
        <v>4</v>
      </c>
      <c r="C49" s="17">
        <v>2016</v>
      </c>
      <c r="D49" s="18" t="s">
        <v>200</v>
      </c>
      <c r="E49" s="9">
        <v>3005261</v>
      </c>
      <c r="F49" s="4" t="s">
        <v>147</v>
      </c>
      <c r="G49" s="26" t="s">
        <v>426</v>
      </c>
      <c r="H49" s="25" t="s">
        <v>334</v>
      </c>
      <c r="I49" s="9">
        <v>3005261</v>
      </c>
      <c r="J49" s="9"/>
      <c r="K49" s="9">
        <v>3005261</v>
      </c>
      <c r="L49" s="17" t="s">
        <v>309</v>
      </c>
      <c r="M49" s="17" t="s">
        <v>148</v>
      </c>
      <c r="N49" s="17" t="s">
        <v>151</v>
      </c>
      <c r="P49" s="21">
        <v>389.77</v>
      </c>
      <c r="Q49" s="14">
        <v>452.14</v>
      </c>
      <c r="T49" s="17" t="s">
        <v>149</v>
      </c>
      <c r="V49" s="4" t="s">
        <v>159</v>
      </c>
      <c r="W49" s="19" t="s">
        <v>240</v>
      </c>
      <c r="AC49" s="4" t="s">
        <v>150</v>
      </c>
      <c r="AD49" s="17" t="s">
        <v>9</v>
      </c>
      <c r="AE49" s="9">
        <v>3005261</v>
      </c>
      <c r="AF49" s="20" t="s">
        <v>13</v>
      </c>
      <c r="AG49" s="9">
        <v>3005261</v>
      </c>
      <c r="AH49" s="4" t="s">
        <v>151</v>
      </c>
      <c r="AM49" s="18">
        <v>42961</v>
      </c>
      <c r="AN49" s="4" t="s">
        <v>148</v>
      </c>
      <c r="AO49" s="20">
        <v>2016</v>
      </c>
    </row>
    <row r="50" spans="1:41" s="5" customFormat="1" ht="66">
      <c r="A50" s="17" t="s">
        <v>146</v>
      </c>
      <c r="B50" s="4" t="s">
        <v>1</v>
      </c>
      <c r="C50" s="17">
        <v>2016</v>
      </c>
      <c r="D50" s="18" t="s">
        <v>200</v>
      </c>
      <c r="E50" s="9">
        <v>3005264</v>
      </c>
      <c r="F50" s="4" t="s">
        <v>147</v>
      </c>
      <c r="G50" s="26" t="s">
        <v>426</v>
      </c>
      <c r="H50" s="25" t="s">
        <v>316</v>
      </c>
      <c r="I50" s="9">
        <v>3005264</v>
      </c>
      <c r="J50" s="9"/>
      <c r="K50" s="9">
        <v>3005264</v>
      </c>
      <c r="L50" s="17" t="s">
        <v>162</v>
      </c>
      <c r="M50" s="17" t="s">
        <v>148</v>
      </c>
      <c r="N50" s="17" t="s">
        <v>151</v>
      </c>
      <c r="P50" s="14">
        <v>239.66</v>
      </c>
      <c r="Q50" s="14">
        <v>278.01</v>
      </c>
      <c r="T50" s="17" t="s">
        <v>149</v>
      </c>
      <c r="V50" s="4" t="s">
        <v>159</v>
      </c>
      <c r="W50" s="19" t="s">
        <v>241</v>
      </c>
      <c r="AC50" s="4" t="s">
        <v>150</v>
      </c>
      <c r="AD50" s="17" t="s">
        <v>9</v>
      </c>
      <c r="AE50" s="9">
        <v>3005264</v>
      </c>
      <c r="AF50" s="20" t="s">
        <v>13</v>
      </c>
      <c r="AG50" s="9">
        <v>3005264</v>
      </c>
      <c r="AH50" s="4" t="s">
        <v>151</v>
      </c>
      <c r="AM50" s="18">
        <v>42961</v>
      </c>
      <c r="AN50" s="4" t="s">
        <v>148</v>
      </c>
      <c r="AO50" s="20">
        <v>2016</v>
      </c>
    </row>
    <row r="51" spans="1:41" s="5" customFormat="1" ht="66">
      <c r="A51" s="17" t="s">
        <v>146</v>
      </c>
      <c r="B51" s="4" t="s">
        <v>1</v>
      </c>
      <c r="C51" s="17">
        <v>2016</v>
      </c>
      <c r="D51" s="18" t="s">
        <v>200</v>
      </c>
      <c r="E51" s="9">
        <v>3005265</v>
      </c>
      <c r="F51" s="4" t="s">
        <v>147</v>
      </c>
      <c r="G51" s="26" t="s">
        <v>426</v>
      </c>
      <c r="H51" s="25" t="s">
        <v>316</v>
      </c>
      <c r="I51" s="9">
        <v>3005265</v>
      </c>
      <c r="J51" s="9"/>
      <c r="K51" s="9">
        <v>3005265</v>
      </c>
      <c r="L51" s="17" t="s">
        <v>307</v>
      </c>
      <c r="M51" s="17" t="s">
        <v>148</v>
      </c>
      <c r="N51" s="17" t="s">
        <v>151</v>
      </c>
      <c r="P51" s="14">
        <v>1293.1</v>
      </c>
      <c r="Q51" s="14">
        <v>1500</v>
      </c>
      <c r="T51" s="17" t="s">
        <v>149</v>
      </c>
      <c r="V51" s="4" t="s">
        <v>159</v>
      </c>
      <c r="W51" s="19" t="s">
        <v>242</v>
      </c>
      <c r="AC51" s="4" t="s">
        <v>150</v>
      </c>
      <c r="AD51" s="17" t="s">
        <v>9</v>
      </c>
      <c r="AE51" s="9">
        <v>3005265</v>
      </c>
      <c r="AF51" s="20" t="s">
        <v>13</v>
      </c>
      <c r="AG51" s="9">
        <v>3005265</v>
      </c>
      <c r="AH51" s="4" t="s">
        <v>151</v>
      </c>
      <c r="AM51" s="18">
        <v>42961</v>
      </c>
      <c r="AN51" s="4" t="s">
        <v>148</v>
      </c>
      <c r="AO51" s="20">
        <v>2016</v>
      </c>
    </row>
    <row r="52" spans="1:41" s="5" customFormat="1" ht="66">
      <c r="A52" s="17" t="s">
        <v>146</v>
      </c>
      <c r="B52" s="4" t="s">
        <v>1</v>
      </c>
      <c r="C52" s="17">
        <v>2016</v>
      </c>
      <c r="D52" s="18" t="s">
        <v>200</v>
      </c>
      <c r="E52" s="9">
        <v>3005268</v>
      </c>
      <c r="F52" s="4" t="s">
        <v>147</v>
      </c>
      <c r="G52" s="26" t="s">
        <v>426</v>
      </c>
      <c r="H52" s="25" t="s">
        <v>335</v>
      </c>
      <c r="I52" s="9">
        <v>3005268</v>
      </c>
      <c r="J52" s="9"/>
      <c r="K52" s="9">
        <v>3005268</v>
      </c>
      <c r="L52" s="17" t="s">
        <v>310</v>
      </c>
      <c r="M52" s="17" t="s">
        <v>148</v>
      </c>
      <c r="N52" s="17" t="s">
        <v>151</v>
      </c>
      <c r="P52" s="14">
        <v>247.07</v>
      </c>
      <c r="Q52" s="14">
        <v>286.6</v>
      </c>
      <c r="T52" s="17" t="s">
        <v>149</v>
      </c>
      <c r="V52" s="4" t="s">
        <v>159</v>
      </c>
      <c r="W52" s="19" t="s">
        <v>243</v>
      </c>
      <c r="AC52" s="4" t="s">
        <v>150</v>
      </c>
      <c r="AD52" s="17" t="s">
        <v>9</v>
      </c>
      <c r="AE52" s="9">
        <v>3005268</v>
      </c>
      <c r="AF52" s="20" t="s">
        <v>13</v>
      </c>
      <c r="AG52" s="9">
        <v>3005268</v>
      </c>
      <c r="AH52" s="4" t="s">
        <v>151</v>
      </c>
      <c r="AM52" s="18">
        <v>42961</v>
      </c>
      <c r="AN52" s="4" t="s">
        <v>148</v>
      </c>
      <c r="AO52" s="20">
        <v>2016</v>
      </c>
    </row>
    <row r="53" spans="1:41" s="5" customFormat="1" ht="66">
      <c r="A53" s="17" t="s">
        <v>146</v>
      </c>
      <c r="B53" s="4" t="s">
        <v>1</v>
      </c>
      <c r="C53" s="17">
        <v>2016</v>
      </c>
      <c r="D53" s="18" t="s">
        <v>200</v>
      </c>
      <c r="E53" s="9">
        <v>3005267</v>
      </c>
      <c r="F53" s="4" t="s">
        <v>147</v>
      </c>
      <c r="G53" s="26" t="s">
        <v>426</v>
      </c>
      <c r="H53" s="25" t="s">
        <v>316</v>
      </c>
      <c r="I53" s="9">
        <v>3005267</v>
      </c>
      <c r="J53" s="9"/>
      <c r="K53" s="9">
        <v>3005267</v>
      </c>
      <c r="L53" s="17" t="s">
        <v>148</v>
      </c>
      <c r="M53" s="17" t="s">
        <v>148</v>
      </c>
      <c r="N53" s="17" t="s">
        <v>151</v>
      </c>
      <c r="P53" s="14">
        <v>1587.94</v>
      </c>
      <c r="Q53" s="14">
        <v>1842</v>
      </c>
      <c r="T53" s="17" t="s">
        <v>149</v>
      </c>
      <c r="V53" s="4" t="s">
        <v>159</v>
      </c>
      <c r="W53" s="19" t="s">
        <v>244</v>
      </c>
      <c r="AC53" s="4" t="s">
        <v>150</v>
      </c>
      <c r="AD53" s="17" t="s">
        <v>9</v>
      </c>
      <c r="AE53" s="9">
        <v>3005267</v>
      </c>
      <c r="AF53" s="20" t="s">
        <v>13</v>
      </c>
      <c r="AG53" s="9">
        <v>3005267</v>
      </c>
      <c r="AH53" s="4" t="s">
        <v>151</v>
      </c>
      <c r="AM53" s="18">
        <v>42961</v>
      </c>
      <c r="AN53" s="4" t="s">
        <v>148</v>
      </c>
      <c r="AO53" s="20">
        <v>2016</v>
      </c>
    </row>
    <row r="54" spans="1:41" s="5" customFormat="1" ht="66">
      <c r="A54" s="17" t="s">
        <v>146</v>
      </c>
      <c r="B54" s="4" t="s">
        <v>1</v>
      </c>
      <c r="C54" s="17">
        <v>2016</v>
      </c>
      <c r="D54" s="18" t="s">
        <v>200</v>
      </c>
      <c r="E54" s="9">
        <v>3005271</v>
      </c>
      <c r="F54" s="4" t="s">
        <v>147</v>
      </c>
      <c r="G54" s="26" t="s">
        <v>426</v>
      </c>
      <c r="H54" s="25" t="s">
        <v>336</v>
      </c>
      <c r="I54" s="9">
        <v>3005271</v>
      </c>
      <c r="J54" s="9"/>
      <c r="K54" s="9">
        <v>3005271</v>
      </c>
      <c r="L54" s="17" t="s">
        <v>148</v>
      </c>
      <c r="M54" s="17" t="s">
        <v>148</v>
      </c>
      <c r="N54" s="17" t="s">
        <v>151</v>
      </c>
      <c r="P54" s="14">
        <f>956+165</f>
        <v>1121</v>
      </c>
      <c r="Q54" s="14">
        <f>1108.96+191.4</f>
        <v>1300.3600000000001</v>
      </c>
      <c r="T54" s="17" t="s">
        <v>149</v>
      </c>
      <c r="V54" s="4" t="s">
        <v>159</v>
      </c>
      <c r="W54" s="19" t="s">
        <v>245</v>
      </c>
      <c r="AC54" s="4" t="s">
        <v>150</v>
      </c>
      <c r="AD54" s="17" t="s">
        <v>9</v>
      </c>
      <c r="AE54" s="9">
        <v>3005271</v>
      </c>
      <c r="AF54" s="20" t="s">
        <v>13</v>
      </c>
      <c r="AG54" s="9">
        <v>3005271</v>
      </c>
      <c r="AH54" s="4" t="s">
        <v>151</v>
      </c>
      <c r="AM54" s="18">
        <v>42961</v>
      </c>
      <c r="AN54" s="4" t="s">
        <v>148</v>
      </c>
      <c r="AO54" s="20">
        <v>2016</v>
      </c>
    </row>
    <row r="55" spans="1:41" s="5" customFormat="1" ht="66">
      <c r="A55" s="17" t="s">
        <v>146</v>
      </c>
      <c r="B55" s="4" t="s">
        <v>1</v>
      </c>
      <c r="C55" s="17">
        <v>2016</v>
      </c>
      <c r="D55" s="18" t="s">
        <v>200</v>
      </c>
      <c r="E55" s="9">
        <v>3005269</v>
      </c>
      <c r="F55" s="4" t="s">
        <v>147</v>
      </c>
      <c r="G55" s="26" t="s">
        <v>426</v>
      </c>
      <c r="H55" s="25" t="s">
        <v>316</v>
      </c>
      <c r="I55" s="9">
        <v>3005269</v>
      </c>
      <c r="J55" s="9"/>
      <c r="K55" s="9">
        <v>3005269</v>
      </c>
      <c r="L55" s="17" t="s">
        <v>162</v>
      </c>
      <c r="M55" s="17" t="s">
        <v>148</v>
      </c>
      <c r="N55" s="17" t="s">
        <v>151</v>
      </c>
      <c r="P55" s="14">
        <v>413.79</v>
      </c>
      <c r="Q55" s="14">
        <v>480</v>
      </c>
      <c r="T55" s="17" t="s">
        <v>149</v>
      </c>
      <c r="V55" s="4" t="s">
        <v>159</v>
      </c>
      <c r="W55" s="19" t="s">
        <v>246</v>
      </c>
      <c r="AC55" s="4" t="s">
        <v>150</v>
      </c>
      <c r="AD55" s="17" t="s">
        <v>9</v>
      </c>
      <c r="AE55" s="9">
        <v>3005269</v>
      </c>
      <c r="AF55" s="20" t="s">
        <v>13</v>
      </c>
      <c r="AG55" s="9">
        <v>3005269</v>
      </c>
      <c r="AH55" s="4" t="s">
        <v>151</v>
      </c>
      <c r="AM55" s="18">
        <v>42961</v>
      </c>
      <c r="AN55" s="4" t="s">
        <v>148</v>
      </c>
      <c r="AO55" s="20">
        <v>2016</v>
      </c>
    </row>
    <row r="56" spans="1:41" s="5" customFormat="1" ht="66">
      <c r="A56" s="17" t="s">
        <v>146</v>
      </c>
      <c r="B56" s="4" t="s">
        <v>1</v>
      </c>
      <c r="C56" s="17">
        <v>2016</v>
      </c>
      <c r="D56" s="18" t="s">
        <v>200</v>
      </c>
      <c r="E56" s="9">
        <v>3005273</v>
      </c>
      <c r="F56" s="4" t="s">
        <v>147</v>
      </c>
      <c r="G56" s="26" t="s">
        <v>426</v>
      </c>
      <c r="H56" s="25" t="s">
        <v>316</v>
      </c>
      <c r="I56" s="9">
        <v>3005273</v>
      </c>
      <c r="J56" s="9"/>
      <c r="K56" s="9">
        <v>3005273</v>
      </c>
      <c r="L56" s="17" t="s">
        <v>162</v>
      </c>
      <c r="M56" s="17" t="s">
        <v>148</v>
      </c>
      <c r="N56" s="17" t="s">
        <v>151</v>
      </c>
      <c r="P56" s="14">
        <v>185.34</v>
      </c>
      <c r="Q56" s="14">
        <v>215</v>
      </c>
      <c r="T56" s="17" t="s">
        <v>149</v>
      </c>
      <c r="V56" s="4" t="s">
        <v>159</v>
      </c>
      <c r="W56" s="19" t="s">
        <v>247</v>
      </c>
      <c r="AC56" s="4" t="s">
        <v>150</v>
      </c>
      <c r="AD56" s="17" t="s">
        <v>9</v>
      </c>
      <c r="AE56" s="9">
        <v>3005273</v>
      </c>
      <c r="AF56" s="20" t="s">
        <v>13</v>
      </c>
      <c r="AG56" s="9">
        <v>3005273</v>
      </c>
      <c r="AH56" s="4" t="s">
        <v>151</v>
      </c>
      <c r="AM56" s="18">
        <v>42961</v>
      </c>
      <c r="AN56" s="4" t="s">
        <v>148</v>
      </c>
      <c r="AO56" s="20">
        <v>2016</v>
      </c>
    </row>
    <row r="57" spans="1:41" s="5" customFormat="1" ht="66">
      <c r="A57" s="17" t="s">
        <v>146</v>
      </c>
      <c r="B57" s="4" t="s">
        <v>1</v>
      </c>
      <c r="C57" s="17">
        <v>2016</v>
      </c>
      <c r="D57" s="18" t="s">
        <v>200</v>
      </c>
      <c r="E57" s="9">
        <v>3005275</v>
      </c>
      <c r="F57" s="4" t="s">
        <v>147</v>
      </c>
      <c r="G57" s="26" t="s">
        <v>426</v>
      </c>
      <c r="H57" s="25" t="s">
        <v>337</v>
      </c>
      <c r="I57" s="9">
        <v>3005275</v>
      </c>
      <c r="J57" s="9"/>
      <c r="K57" s="9">
        <v>3005275</v>
      </c>
      <c r="L57" s="17" t="s">
        <v>311</v>
      </c>
      <c r="M57" s="17" t="s">
        <v>148</v>
      </c>
      <c r="N57" s="17" t="s">
        <v>151</v>
      </c>
      <c r="P57" s="14">
        <v>1075</v>
      </c>
      <c r="Q57" s="14">
        <v>1247</v>
      </c>
      <c r="T57" s="17" t="s">
        <v>149</v>
      </c>
      <c r="V57" s="4" t="s">
        <v>159</v>
      </c>
      <c r="W57" s="19" t="s">
        <v>248</v>
      </c>
      <c r="AC57" s="4" t="s">
        <v>150</v>
      </c>
      <c r="AD57" s="17" t="s">
        <v>9</v>
      </c>
      <c r="AE57" s="9">
        <v>3005275</v>
      </c>
      <c r="AF57" s="20" t="s">
        <v>13</v>
      </c>
      <c r="AG57" s="9">
        <v>3005275</v>
      </c>
      <c r="AH57" s="4" t="s">
        <v>151</v>
      </c>
      <c r="AM57" s="18">
        <v>42961</v>
      </c>
      <c r="AN57" s="4" t="s">
        <v>148</v>
      </c>
      <c r="AO57" s="20">
        <v>2016</v>
      </c>
    </row>
    <row r="58" spans="1:41" s="5" customFormat="1" ht="66">
      <c r="A58" s="17" t="s">
        <v>146</v>
      </c>
      <c r="B58" s="4" t="s">
        <v>4</v>
      </c>
      <c r="C58" s="17">
        <v>2016</v>
      </c>
      <c r="D58" s="18" t="s">
        <v>200</v>
      </c>
      <c r="E58" s="9">
        <v>3005272</v>
      </c>
      <c r="F58" s="4" t="s">
        <v>147</v>
      </c>
      <c r="G58" s="26" t="s">
        <v>426</v>
      </c>
      <c r="H58" s="25" t="s">
        <v>338</v>
      </c>
      <c r="I58" s="9">
        <v>3005272</v>
      </c>
      <c r="J58" s="9"/>
      <c r="K58" s="9">
        <v>3005272</v>
      </c>
      <c r="L58" s="17" t="s">
        <v>312</v>
      </c>
      <c r="M58" s="17" t="s">
        <v>148</v>
      </c>
      <c r="N58" s="17" t="s">
        <v>151</v>
      </c>
      <c r="P58" s="14">
        <f>20.69+123.79</f>
        <v>144.48000000000002</v>
      </c>
      <c r="Q58" s="14">
        <f>143.6+24</f>
        <v>167.6</v>
      </c>
      <c r="T58" s="17" t="s">
        <v>149</v>
      </c>
      <c r="V58" s="4" t="s">
        <v>159</v>
      </c>
      <c r="W58" s="19" t="s">
        <v>249</v>
      </c>
      <c r="AC58" s="4" t="s">
        <v>150</v>
      </c>
      <c r="AD58" s="17" t="s">
        <v>9</v>
      </c>
      <c r="AE58" s="9">
        <v>3005272</v>
      </c>
      <c r="AF58" s="20" t="s">
        <v>13</v>
      </c>
      <c r="AG58" s="9">
        <v>3005272</v>
      </c>
      <c r="AH58" s="4" t="s">
        <v>151</v>
      </c>
      <c r="AM58" s="18">
        <v>42961</v>
      </c>
      <c r="AN58" s="4" t="s">
        <v>148</v>
      </c>
      <c r="AO58" s="20">
        <v>2016</v>
      </c>
    </row>
    <row r="59" spans="1:41" s="5" customFormat="1" ht="66">
      <c r="A59" s="17" t="s">
        <v>146</v>
      </c>
      <c r="B59" s="4" t="s">
        <v>4</v>
      </c>
      <c r="C59" s="17">
        <v>2016</v>
      </c>
      <c r="D59" s="18" t="s">
        <v>200</v>
      </c>
      <c r="E59" s="9">
        <v>3005270</v>
      </c>
      <c r="F59" s="4" t="s">
        <v>147</v>
      </c>
      <c r="G59" s="26" t="s">
        <v>426</v>
      </c>
      <c r="H59" s="25" t="s">
        <v>321</v>
      </c>
      <c r="I59" s="9">
        <v>3005270</v>
      </c>
      <c r="J59" s="9"/>
      <c r="K59" s="9">
        <v>3005270</v>
      </c>
      <c r="L59" s="17" t="s">
        <v>312</v>
      </c>
      <c r="M59" s="17" t="s">
        <v>148</v>
      </c>
      <c r="N59" s="17" t="s">
        <v>151</v>
      </c>
      <c r="P59" s="14">
        <f>116.86+118.03</f>
        <v>234.89</v>
      </c>
      <c r="Q59" s="14">
        <f>135.56+136.91</f>
        <v>272.47</v>
      </c>
      <c r="T59" s="17" t="s">
        <v>149</v>
      </c>
      <c r="V59" s="4" t="s">
        <v>159</v>
      </c>
      <c r="W59" s="19" t="s">
        <v>250</v>
      </c>
      <c r="AC59" s="4" t="s">
        <v>150</v>
      </c>
      <c r="AD59" s="17" t="s">
        <v>9</v>
      </c>
      <c r="AE59" s="9">
        <v>3005270</v>
      </c>
      <c r="AF59" s="20" t="s">
        <v>13</v>
      </c>
      <c r="AG59" s="9">
        <v>3005270</v>
      </c>
      <c r="AH59" s="4" t="s">
        <v>151</v>
      </c>
      <c r="AM59" s="18">
        <v>42961</v>
      </c>
      <c r="AN59" s="4" t="s">
        <v>148</v>
      </c>
      <c r="AO59" s="20">
        <v>2016</v>
      </c>
    </row>
    <row r="60" spans="1:41" s="5" customFormat="1" ht="66">
      <c r="A60" s="17" t="s">
        <v>146</v>
      </c>
      <c r="B60" s="4" t="s">
        <v>1</v>
      </c>
      <c r="C60" s="17">
        <v>2016</v>
      </c>
      <c r="D60" s="18" t="s">
        <v>200</v>
      </c>
      <c r="E60" s="9">
        <v>3005277</v>
      </c>
      <c r="F60" s="4" t="s">
        <v>147</v>
      </c>
      <c r="G60" s="26" t="s">
        <v>426</v>
      </c>
      <c r="H60" s="25" t="s">
        <v>339</v>
      </c>
      <c r="I60" s="9">
        <v>3005277</v>
      </c>
      <c r="J60" s="9"/>
      <c r="K60" s="9">
        <v>3005277</v>
      </c>
      <c r="L60" s="17" t="s">
        <v>162</v>
      </c>
      <c r="M60" s="17" t="s">
        <v>148</v>
      </c>
      <c r="N60" s="17" t="s">
        <v>151</v>
      </c>
      <c r="P60" s="14">
        <v>403.45</v>
      </c>
      <c r="Q60" s="14">
        <v>468</v>
      </c>
      <c r="T60" s="17" t="s">
        <v>149</v>
      </c>
      <c r="V60" s="4" t="s">
        <v>159</v>
      </c>
      <c r="W60" s="19" t="s">
        <v>251</v>
      </c>
      <c r="AC60" s="4" t="s">
        <v>150</v>
      </c>
      <c r="AD60" s="17" t="s">
        <v>9</v>
      </c>
      <c r="AE60" s="9">
        <v>3005277</v>
      </c>
      <c r="AF60" s="20" t="s">
        <v>13</v>
      </c>
      <c r="AG60" s="9">
        <v>3005277</v>
      </c>
      <c r="AH60" s="4" t="s">
        <v>151</v>
      </c>
      <c r="AM60" s="18">
        <v>42961</v>
      </c>
      <c r="AN60" s="4" t="s">
        <v>148</v>
      </c>
      <c r="AO60" s="20">
        <v>2016</v>
      </c>
    </row>
    <row r="61" spans="1:41" s="5" customFormat="1" ht="66">
      <c r="A61" s="17" t="s">
        <v>146</v>
      </c>
      <c r="B61" s="4" t="s">
        <v>4</v>
      </c>
      <c r="C61" s="17">
        <v>2016</v>
      </c>
      <c r="D61" s="18" t="s">
        <v>200</v>
      </c>
      <c r="E61" s="9">
        <v>3005278</v>
      </c>
      <c r="F61" s="4" t="s">
        <v>147</v>
      </c>
      <c r="G61" s="26" t="s">
        <v>426</v>
      </c>
      <c r="H61" s="25" t="s">
        <v>334</v>
      </c>
      <c r="I61" s="9">
        <v>3005278</v>
      </c>
      <c r="J61" s="9"/>
      <c r="K61" s="9">
        <v>3005278</v>
      </c>
      <c r="L61" s="17" t="s">
        <v>162</v>
      </c>
      <c r="M61" s="17" t="s">
        <v>148</v>
      </c>
      <c r="N61" s="17" t="s">
        <v>151</v>
      </c>
      <c r="P61" s="14">
        <v>298.91</v>
      </c>
      <c r="Q61" s="14">
        <v>346.74</v>
      </c>
      <c r="T61" s="17" t="s">
        <v>149</v>
      </c>
      <c r="V61" s="4" t="s">
        <v>159</v>
      </c>
      <c r="W61" s="19" t="s">
        <v>252</v>
      </c>
      <c r="AC61" s="4" t="s">
        <v>150</v>
      </c>
      <c r="AD61" s="17" t="s">
        <v>9</v>
      </c>
      <c r="AE61" s="9">
        <v>3005278</v>
      </c>
      <c r="AF61" s="20" t="s">
        <v>13</v>
      </c>
      <c r="AG61" s="9">
        <v>3005278</v>
      </c>
      <c r="AH61" s="4" t="s">
        <v>151</v>
      </c>
      <c r="AM61" s="18">
        <v>42961</v>
      </c>
      <c r="AN61" s="4" t="s">
        <v>148</v>
      </c>
      <c r="AO61" s="20">
        <v>2016</v>
      </c>
    </row>
    <row r="62" spans="1:41" s="5" customFormat="1" ht="66">
      <c r="A62" s="17" t="s">
        <v>146</v>
      </c>
      <c r="B62" s="4" t="s">
        <v>1</v>
      </c>
      <c r="C62" s="17">
        <v>2016</v>
      </c>
      <c r="D62" s="18" t="s">
        <v>200</v>
      </c>
      <c r="E62" s="9">
        <v>3005281</v>
      </c>
      <c r="F62" s="4" t="s">
        <v>147</v>
      </c>
      <c r="G62" s="26" t="s">
        <v>426</v>
      </c>
      <c r="H62" s="25" t="s">
        <v>340</v>
      </c>
      <c r="I62" s="9">
        <v>3005281</v>
      </c>
      <c r="J62" s="9"/>
      <c r="K62" s="9">
        <v>3005281</v>
      </c>
      <c r="L62" s="17" t="s">
        <v>148</v>
      </c>
      <c r="M62" s="17" t="s">
        <v>148</v>
      </c>
      <c r="N62" s="17" t="s">
        <v>151</v>
      </c>
      <c r="P62" s="21">
        <v>716.77</v>
      </c>
      <c r="Q62" s="14">
        <v>828.61</v>
      </c>
      <c r="T62" s="17" t="s">
        <v>149</v>
      </c>
      <c r="V62" s="4" t="s">
        <v>159</v>
      </c>
      <c r="W62" s="19" t="s">
        <v>253</v>
      </c>
      <c r="AC62" s="4" t="s">
        <v>150</v>
      </c>
      <c r="AD62" s="17" t="s">
        <v>9</v>
      </c>
      <c r="AE62" s="9">
        <v>3005281</v>
      </c>
      <c r="AF62" s="20" t="s">
        <v>13</v>
      </c>
      <c r="AG62" s="9">
        <v>3005281</v>
      </c>
      <c r="AH62" s="4" t="s">
        <v>151</v>
      </c>
      <c r="AM62" s="18">
        <v>42961</v>
      </c>
      <c r="AN62" s="4" t="s">
        <v>148</v>
      </c>
      <c r="AO62" s="20">
        <v>2016</v>
      </c>
    </row>
    <row r="63" spans="1:41" s="5" customFormat="1" ht="66">
      <c r="A63" s="17" t="s">
        <v>146</v>
      </c>
      <c r="B63" s="4" t="s">
        <v>1</v>
      </c>
      <c r="C63" s="17">
        <v>2016</v>
      </c>
      <c r="D63" s="18" t="s">
        <v>200</v>
      </c>
      <c r="E63" s="9">
        <v>3005280</v>
      </c>
      <c r="F63" s="4" t="s">
        <v>147</v>
      </c>
      <c r="G63" s="26" t="s">
        <v>426</v>
      </c>
      <c r="H63" s="25" t="s">
        <v>316</v>
      </c>
      <c r="I63" s="9">
        <v>3005280</v>
      </c>
      <c r="J63" s="9"/>
      <c r="K63" s="9">
        <v>3005280</v>
      </c>
      <c r="L63" s="17" t="s">
        <v>162</v>
      </c>
      <c r="M63" s="17" t="s">
        <v>148</v>
      </c>
      <c r="N63" s="17" t="s">
        <v>151</v>
      </c>
      <c r="P63" s="14">
        <v>719.83</v>
      </c>
      <c r="Q63" s="14">
        <v>835</v>
      </c>
      <c r="T63" s="17" t="s">
        <v>149</v>
      </c>
      <c r="V63" s="4" t="s">
        <v>159</v>
      </c>
      <c r="W63" s="19" t="s">
        <v>254</v>
      </c>
      <c r="AC63" s="4" t="s">
        <v>150</v>
      </c>
      <c r="AD63" s="17" t="s">
        <v>9</v>
      </c>
      <c r="AE63" s="9">
        <v>3005280</v>
      </c>
      <c r="AF63" s="20" t="s">
        <v>13</v>
      </c>
      <c r="AG63" s="9">
        <v>3005280</v>
      </c>
      <c r="AH63" s="4" t="s">
        <v>151</v>
      </c>
      <c r="AM63" s="18">
        <v>42961</v>
      </c>
      <c r="AN63" s="4" t="s">
        <v>148</v>
      </c>
      <c r="AO63" s="20">
        <v>2016</v>
      </c>
    </row>
    <row r="64" spans="1:41" s="5" customFormat="1" ht="66">
      <c r="A64" s="17" t="s">
        <v>146</v>
      </c>
      <c r="B64" s="4" t="s">
        <v>1</v>
      </c>
      <c r="C64" s="17">
        <v>2016</v>
      </c>
      <c r="D64" s="18" t="s">
        <v>200</v>
      </c>
      <c r="E64" s="9">
        <v>3005282</v>
      </c>
      <c r="F64" s="4" t="s">
        <v>147</v>
      </c>
      <c r="G64" s="26" t="s">
        <v>426</v>
      </c>
      <c r="H64" s="25" t="s">
        <v>316</v>
      </c>
      <c r="I64" s="9">
        <v>3005282</v>
      </c>
      <c r="J64" s="9"/>
      <c r="K64" s="9">
        <v>3005282</v>
      </c>
      <c r="L64" s="17" t="s">
        <v>162</v>
      </c>
      <c r="M64" s="17" t="s">
        <v>148</v>
      </c>
      <c r="N64" s="17" t="s">
        <v>151</v>
      </c>
      <c r="P64" s="14">
        <v>700.69</v>
      </c>
      <c r="Q64" s="14">
        <v>812.8</v>
      </c>
      <c r="T64" s="17" t="s">
        <v>149</v>
      </c>
      <c r="V64" s="4" t="s">
        <v>159</v>
      </c>
      <c r="W64" s="19" t="s">
        <v>255</v>
      </c>
      <c r="AC64" s="4" t="s">
        <v>150</v>
      </c>
      <c r="AD64" s="17" t="s">
        <v>9</v>
      </c>
      <c r="AE64" s="9">
        <v>3005282</v>
      </c>
      <c r="AF64" s="20" t="s">
        <v>13</v>
      </c>
      <c r="AG64" s="9">
        <v>3005282</v>
      </c>
      <c r="AH64" s="4" t="s">
        <v>151</v>
      </c>
      <c r="AM64" s="18">
        <v>42961</v>
      </c>
      <c r="AN64" s="4" t="s">
        <v>148</v>
      </c>
      <c r="AO64" s="20">
        <v>2016</v>
      </c>
    </row>
    <row r="65" spans="1:41" s="5" customFormat="1" ht="66">
      <c r="A65" s="17" t="s">
        <v>146</v>
      </c>
      <c r="B65" s="4" t="s">
        <v>1</v>
      </c>
      <c r="C65" s="17">
        <v>2016</v>
      </c>
      <c r="D65" s="18" t="s">
        <v>200</v>
      </c>
      <c r="E65" s="9">
        <v>3005283</v>
      </c>
      <c r="F65" s="4" t="s">
        <v>147</v>
      </c>
      <c r="G65" s="26" t="s">
        <v>426</v>
      </c>
      <c r="H65" s="25" t="s">
        <v>341</v>
      </c>
      <c r="I65" s="9">
        <v>3005283</v>
      </c>
      <c r="J65" s="9"/>
      <c r="K65" s="9">
        <v>3005283</v>
      </c>
      <c r="L65" s="17" t="s">
        <v>148</v>
      </c>
      <c r="M65" s="17" t="s">
        <v>148</v>
      </c>
      <c r="N65" s="17" t="s">
        <v>151</v>
      </c>
      <c r="P65" s="14">
        <v>152.43</v>
      </c>
      <c r="Q65" s="14">
        <v>149</v>
      </c>
      <c r="T65" s="17" t="s">
        <v>149</v>
      </c>
      <c r="V65" s="4" t="s">
        <v>159</v>
      </c>
      <c r="W65" s="19" t="s">
        <v>256</v>
      </c>
      <c r="AC65" s="4" t="s">
        <v>150</v>
      </c>
      <c r="AD65" s="17" t="s">
        <v>9</v>
      </c>
      <c r="AE65" s="9">
        <v>3005283</v>
      </c>
      <c r="AF65" s="20" t="s">
        <v>13</v>
      </c>
      <c r="AG65" s="9">
        <v>3005283</v>
      </c>
      <c r="AH65" s="4" t="s">
        <v>151</v>
      </c>
      <c r="AM65" s="18">
        <v>42961</v>
      </c>
      <c r="AN65" s="4" t="s">
        <v>148</v>
      </c>
      <c r="AO65" s="20">
        <v>2016</v>
      </c>
    </row>
    <row r="66" spans="1:41" s="5" customFormat="1" ht="66">
      <c r="A66" s="17" t="s">
        <v>146</v>
      </c>
      <c r="B66" s="4" t="s">
        <v>4</v>
      </c>
      <c r="C66" s="17">
        <v>2016</v>
      </c>
      <c r="D66" s="18" t="s">
        <v>200</v>
      </c>
      <c r="E66" s="9">
        <v>3005285</v>
      </c>
      <c r="F66" s="4" t="s">
        <v>147</v>
      </c>
      <c r="G66" s="26" t="s">
        <v>426</v>
      </c>
      <c r="H66" s="25" t="s">
        <v>334</v>
      </c>
      <c r="I66" s="9">
        <v>3005285</v>
      </c>
      <c r="J66" s="9"/>
      <c r="K66" s="9">
        <v>3005285</v>
      </c>
      <c r="L66" s="17" t="s">
        <v>148</v>
      </c>
      <c r="M66" s="17" t="s">
        <v>148</v>
      </c>
      <c r="N66" s="17" t="s">
        <v>151</v>
      </c>
      <c r="P66" s="14">
        <v>253.37</v>
      </c>
      <c r="Q66" s="14">
        <v>293.91</v>
      </c>
      <c r="T66" s="17" t="s">
        <v>149</v>
      </c>
      <c r="V66" s="4" t="s">
        <v>159</v>
      </c>
      <c r="W66" s="19" t="s">
        <v>258</v>
      </c>
      <c r="AC66" s="4" t="s">
        <v>150</v>
      </c>
      <c r="AD66" s="17" t="s">
        <v>9</v>
      </c>
      <c r="AE66" s="9">
        <v>3005285</v>
      </c>
      <c r="AF66" s="20" t="s">
        <v>13</v>
      </c>
      <c r="AG66" s="9">
        <v>3005285</v>
      </c>
      <c r="AH66" s="4" t="s">
        <v>151</v>
      </c>
      <c r="AM66" s="18">
        <v>42961</v>
      </c>
      <c r="AN66" s="4" t="s">
        <v>148</v>
      </c>
      <c r="AO66" s="20">
        <v>2016</v>
      </c>
    </row>
    <row r="67" spans="1:41" s="5" customFormat="1" ht="66">
      <c r="A67" s="17" t="s">
        <v>146</v>
      </c>
      <c r="B67" s="4" t="s">
        <v>4</v>
      </c>
      <c r="C67" s="17">
        <v>2016</v>
      </c>
      <c r="D67" s="18" t="s">
        <v>200</v>
      </c>
      <c r="E67" s="9">
        <v>3005288</v>
      </c>
      <c r="F67" s="4" t="s">
        <v>147</v>
      </c>
      <c r="G67" s="26" t="s">
        <v>426</v>
      </c>
      <c r="H67" s="25" t="s">
        <v>334</v>
      </c>
      <c r="I67" s="9">
        <v>3005288</v>
      </c>
      <c r="J67" s="9"/>
      <c r="K67" s="9">
        <v>3005288</v>
      </c>
      <c r="L67" s="17" t="s">
        <v>310</v>
      </c>
      <c r="M67" s="17" t="s">
        <v>148</v>
      </c>
      <c r="N67" s="17" t="s">
        <v>151</v>
      </c>
      <c r="P67" s="14">
        <v>253.37</v>
      </c>
      <c r="Q67" s="14">
        <v>293.91</v>
      </c>
      <c r="T67" s="17" t="s">
        <v>149</v>
      </c>
      <c r="V67" s="4" t="s">
        <v>159</v>
      </c>
      <c r="W67" s="19" t="s">
        <v>259</v>
      </c>
      <c r="AC67" s="4" t="s">
        <v>150</v>
      </c>
      <c r="AD67" s="17" t="s">
        <v>9</v>
      </c>
      <c r="AE67" s="9">
        <v>3005288</v>
      </c>
      <c r="AF67" s="20" t="s">
        <v>13</v>
      </c>
      <c r="AG67" s="9">
        <v>3005288</v>
      </c>
      <c r="AH67" s="4" t="s">
        <v>151</v>
      </c>
      <c r="AM67" s="18">
        <v>42961</v>
      </c>
      <c r="AN67" s="4" t="s">
        <v>148</v>
      </c>
      <c r="AO67" s="20">
        <v>2016</v>
      </c>
    </row>
    <row r="68" spans="1:41" s="5" customFormat="1" ht="66">
      <c r="A68" s="17" t="s">
        <v>146</v>
      </c>
      <c r="B68" s="4" t="s">
        <v>1</v>
      </c>
      <c r="C68" s="17">
        <v>2016</v>
      </c>
      <c r="D68" s="18" t="s">
        <v>200</v>
      </c>
      <c r="E68" s="9">
        <v>3005287</v>
      </c>
      <c r="F68" s="4" t="s">
        <v>147</v>
      </c>
      <c r="G68" s="26" t="s">
        <v>426</v>
      </c>
      <c r="H68" s="25" t="s">
        <v>342</v>
      </c>
      <c r="I68" s="9">
        <v>3005287</v>
      </c>
      <c r="J68" s="9"/>
      <c r="K68" s="9">
        <v>3005287</v>
      </c>
      <c r="L68" s="17" t="s">
        <v>310</v>
      </c>
      <c r="M68" s="17" t="s">
        <v>148</v>
      </c>
      <c r="N68" s="17" t="s">
        <v>151</v>
      </c>
      <c r="P68" s="14">
        <f>104.37+165.17+101.72</f>
        <v>371.26</v>
      </c>
      <c r="Q68" s="14">
        <f>118+191.6+121.07</f>
        <v>430.67</v>
      </c>
      <c r="T68" s="17" t="s">
        <v>149</v>
      </c>
      <c r="V68" s="4" t="s">
        <v>159</v>
      </c>
      <c r="W68" s="19" t="s">
        <v>260</v>
      </c>
      <c r="AC68" s="4" t="s">
        <v>150</v>
      </c>
      <c r="AD68" s="17" t="s">
        <v>9</v>
      </c>
      <c r="AE68" s="9">
        <v>3005287</v>
      </c>
      <c r="AF68" s="20" t="s">
        <v>13</v>
      </c>
      <c r="AG68" s="9">
        <v>3005287</v>
      </c>
      <c r="AH68" s="4" t="s">
        <v>151</v>
      </c>
      <c r="AM68" s="18">
        <v>42961</v>
      </c>
      <c r="AN68" s="4" t="s">
        <v>148</v>
      </c>
      <c r="AO68" s="20">
        <v>2016</v>
      </c>
    </row>
    <row r="69" spans="1:41" s="5" customFormat="1" ht="66">
      <c r="A69" s="17" t="s">
        <v>146</v>
      </c>
      <c r="B69" s="4" t="s">
        <v>1</v>
      </c>
      <c r="C69" s="17">
        <v>2016</v>
      </c>
      <c r="D69" s="18" t="s">
        <v>200</v>
      </c>
      <c r="E69" s="9">
        <v>3005289</v>
      </c>
      <c r="F69" s="4" t="s">
        <v>147</v>
      </c>
      <c r="G69" s="26" t="s">
        <v>426</v>
      </c>
      <c r="H69" s="25" t="s">
        <v>316</v>
      </c>
      <c r="I69" s="9">
        <v>3005289</v>
      </c>
      <c r="J69" s="9"/>
      <c r="K69" s="9">
        <v>3005289</v>
      </c>
      <c r="L69" s="17" t="s">
        <v>162</v>
      </c>
      <c r="M69" s="17" t="s">
        <v>148</v>
      </c>
      <c r="N69" s="17" t="s">
        <v>151</v>
      </c>
      <c r="P69" s="14">
        <v>528.45</v>
      </c>
      <c r="Q69" s="14">
        <v>613</v>
      </c>
      <c r="T69" s="17" t="s">
        <v>149</v>
      </c>
      <c r="V69" s="4" t="s">
        <v>159</v>
      </c>
      <c r="W69" s="19" t="s">
        <v>261</v>
      </c>
      <c r="AC69" s="4" t="s">
        <v>150</v>
      </c>
      <c r="AD69" s="17" t="s">
        <v>9</v>
      </c>
      <c r="AE69" s="9">
        <v>3005289</v>
      </c>
      <c r="AF69" s="20" t="s">
        <v>13</v>
      </c>
      <c r="AG69" s="9">
        <v>3005289</v>
      </c>
      <c r="AH69" s="4" t="s">
        <v>151</v>
      </c>
      <c r="AM69" s="18">
        <v>42961</v>
      </c>
      <c r="AN69" s="4" t="s">
        <v>148</v>
      </c>
      <c r="AO69" s="20">
        <v>2016</v>
      </c>
    </row>
    <row r="70" spans="1:41" s="5" customFormat="1" ht="66">
      <c r="A70" s="17" t="s">
        <v>146</v>
      </c>
      <c r="B70" s="4" t="s">
        <v>1</v>
      </c>
      <c r="C70" s="17">
        <v>2016</v>
      </c>
      <c r="D70" s="18" t="s">
        <v>200</v>
      </c>
      <c r="E70" s="9">
        <v>3005295</v>
      </c>
      <c r="F70" s="4" t="s">
        <v>147</v>
      </c>
      <c r="G70" s="26" t="s">
        <v>426</v>
      </c>
      <c r="H70" s="25" t="s">
        <v>316</v>
      </c>
      <c r="I70" s="9">
        <v>3005295</v>
      </c>
      <c r="J70" s="9"/>
      <c r="K70" s="9">
        <v>3005295</v>
      </c>
      <c r="L70" s="17" t="s">
        <v>162</v>
      </c>
      <c r="M70" s="17" t="s">
        <v>148</v>
      </c>
      <c r="N70" s="17" t="s">
        <v>151</v>
      </c>
      <c r="P70" s="14">
        <v>1299.14</v>
      </c>
      <c r="Q70" s="14">
        <v>1507</v>
      </c>
      <c r="T70" s="17" t="s">
        <v>149</v>
      </c>
      <c r="V70" s="4" t="s">
        <v>159</v>
      </c>
      <c r="W70" s="19" t="s">
        <v>262</v>
      </c>
      <c r="AC70" s="4" t="s">
        <v>150</v>
      </c>
      <c r="AD70" s="17" t="s">
        <v>9</v>
      </c>
      <c r="AE70" s="9">
        <v>3005295</v>
      </c>
      <c r="AF70" s="20" t="s">
        <v>13</v>
      </c>
      <c r="AG70" s="9">
        <v>3005295</v>
      </c>
      <c r="AH70" s="4" t="s">
        <v>151</v>
      </c>
      <c r="AM70" s="18">
        <v>42961</v>
      </c>
      <c r="AN70" s="4" t="s">
        <v>148</v>
      </c>
      <c r="AO70" s="20">
        <v>2016</v>
      </c>
    </row>
    <row r="71" spans="1:41" s="5" customFormat="1" ht="66">
      <c r="A71" s="17" t="s">
        <v>146</v>
      </c>
      <c r="B71" s="4" t="s">
        <v>1</v>
      </c>
      <c r="C71" s="17">
        <v>2016</v>
      </c>
      <c r="D71" s="18" t="s">
        <v>200</v>
      </c>
      <c r="E71" s="9">
        <v>3005293</v>
      </c>
      <c r="F71" s="4" t="s">
        <v>147</v>
      </c>
      <c r="G71" s="26" t="s">
        <v>426</v>
      </c>
      <c r="H71" s="25" t="s">
        <v>343</v>
      </c>
      <c r="I71" s="9">
        <v>3005293</v>
      </c>
      <c r="J71" s="9"/>
      <c r="K71" s="9">
        <v>3005293</v>
      </c>
      <c r="L71" s="17" t="s">
        <v>148</v>
      </c>
      <c r="M71" s="17" t="s">
        <v>148</v>
      </c>
      <c r="N71" s="17" t="s">
        <v>151</v>
      </c>
      <c r="P71" s="14">
        <v>480</v>
      </c>
      <c r="Q71" s="14">
        <v>556.8</v>
      </c>
      <c r="T71" s="17" t="s">
        <v>149</v>
      </c>
      <c r="V71" s="4" t="s">
        <v>159</v>
      </c>
      <c r="W71" s="19" t="s">
        <v>263</v>
      </c>
      <c r="AC71" s="4" t="s">
        <v>150</v>
      </c>
      <c r="AD71" s="17" t="s">
        <v>9</v>
      </c>
      <c r="AE71" s="9">
        <v>3005293</v>
      </c>
      <c r="AF71" s="20" t="s">
        <v>13</v>
      </c>
      <c r="AG71" s="9">
        <v>3005293</v>
      </c>
      <c r="AH71" s="4" t="s">
        <v>151</v>
      </c>
      <c r="AM71" s="18">
        <v>42961</v>
      </c>
      <c r="AN71" s="4" t="s">
        <v>148</v>
      </c>
      <c r="AO71" s="20">
        <v>2016</v>
      </c>
    </row>
    <row r="72" spans="1:41" s="5" customFormat="1" ht="66">
      <c r="A72" s="17" t="s">
        <v>146</v>
      </c>
      <c r="B72" s="4" t="s">
        <v>1</v>
      </c>
      <c r="C72" s="17">
        <v>2016</v>
      </c>
      <c r="D72" s="18" t="s">
        <v>200</v>
      </c>
      <c r="E72" s="9">
        <v>3005298</v>
      </c>
      <c r="F72" s="4" t="s">
        <v>147</v>
      </c>
      <c r="G72" s="26" t="s">
        <v>426</v>
      </c>
      <c r="H72" s="25" t="s">
        <v>316</v>
      </c>
      <c r="I72" s="9">
        <v>3005298</v>
      </c>
      <c r="J72" s="9"/>
      <c r="K72" s="9">
        <v>3005298</v>
      </c>
      <c r="L72" s="17" t="s">
        <v>307</v>
      </c>
      <c r="M72" s="17" t="s">
        <v>148</v>
      </c>
      <c r="N72" s="17" t="s">
        <v>151</v>
      </c>
      <c r="P72" s="14">
        <v>189.66</v>
      </c>
      <c r="Q72" s="14">
        <v>220</v>
      </c>
      <c r="T72" s="17" t="s">
        <v>149</v>
      </c>
      <c r="V72" s="4" t="s">
        <v>159</v>
      </c>
      <c r="W72" s="19" t="s">
        <v>264</v>
      </c>
      <c r="AC72" s="4" t="s">
        <v>150</v>
      </c>
      <c r="AD72" s="17" t="s">
        <v>9</v>
      </c>
      <c r="AE72" s="9">
        <v>3005298</v>
      </c>
      <c r="AF72" s="20" t="s">
        <v>13</v>
      </c>
      <c r="AG72" s="9">
        <v>3005298</v>
      </c>
      <c r="AH72" s="4" t="s">
        <v>151</v>
      </c>
      <c r="AM72" s="18">
        <v>42961</v>
      </c>
      <c r="AN72" s="4" t="s">
        <v>148</v>
      </c>
      <c r="AO72" s="20">
        <v>2016</v>
      </c>
    </row>
    <row r="73" spans="1:41" s="5" customFormat="1" ht="66">
      <c r="A73" s="17" t="s">
        <v>146</v>
      </c>
      <c r="B73" s="4" t="s">
        <v>1</v>
      </c>
      <c r="C73" s="17">
        <v>2016</v>
      </c>
      <c r="D73" s="18" t="s">
        <v>200</v>
      </c>
      <c r="E73" s="9">
        <v>3005294</v>
      </c>
      <c r="F73" s="4" t="s">
        <v>147</v>
      </c>
      <c r="G73" s="26" t="s">
        <v>426</v>
      </c>
      <c r="H73" s="25" t="s">
        <v>344</v>
      </c>
      <c r="I73" s="9">
        <v>3005294</v>
      </c>
      <c r="J73" s="9"/>
      <c r="K73" s="9">
        <v>3005294</v>
      </c>
      <c r="L73" s="17" t="s">
        <v>162</v>
      </c>
      <c r="M73" s="17" t="s">
        <v>148</v>
      </c>
      <c r="N73" s="17" t="s">
        <v>151</v>
      </c>
      <c r="P73" s="14">
        <v>100</v>
      </c>
      <c r="Q73" s="14">
        <v>100</v>
      </c>
      <c r="T73" s="17" t="s">
        <v>149</v>
      </c>
      <c r="V73" s="4" t="s">
        <v>159</v>
      </c>
      <c r="W73" s="19" t="s">
        <v>265</v>
      </c>
      <c r="AC73" s="4" t="s">
        <v>150</v>
      </c>
      <c r="AD73" s="17" t="s">
        <v>9</v>
      </c>
      <c r="AE73" s="9">
        <v>3005294</v>
      </c>
      <c r="AF73" s="20" t="s">
        <v>13</v>
      </c>
      <c r="AG73" s="9">
        <v>3005294</v>
      </c>
      <c r="AH73" s="4" t="s">
        <v>151</v>
      </c>
      <c r="AM73" s="18">
        <v>42961</v>
      </c>
      <c r="AN73" s="4" t="s">
        <v>148</v>
      </c>
      <c r="AO73" s="20">
        <v>2016</v>
      </c>
    </row>
    <row r="74" spans="1:41" s="5" customFormat="1" ht="66">
      <c r="A74" s="17" t="s">
        <v>146</v>
      </c>
      <c r="B74" s="4" t="s">
        <v>1</v>
      </c>
      <c r="C74" s="17">
        <v>2016</v>
      </c>
      <c r="D74" s="18" t="s">
        <v>200</v>
      </c>
      <c r="E74" s="9">
        <v>3005296</v>
      </c>
      <c r="F74" s="4" t="s">
        <v>147</v>
      </c>
      <c r="G74" s="26" t="s">
        <v>426</v>
      </c>
      <c r="H74" s="25" t="s">
        <v>316</v>
      </c>
      <c r="I74" s="9">
        <v>3005296</v>
      </c>
      <c r="J74" s="9"/>
      <c r="K74" s="9">
        <v>3005296</v>
      </c>
      <c r="L74" s="17" t="s">
        <v>162</v>
      </c>
      <c r="M74" s="17" t="s">
        <v>148</v>
      </c>
      <c r="N74" s="17" t="s">
        <v>151</v>
      </c>
      <c r="P74" s="14">
        <f>217.24+1033.62</f>
        <v>1250.86</v>
      </c>
      <c r="Q74" s="14">
        <f>252+1199</f>
        <v>1451</v>
      </c>
      <c r="T74" s="17" t="s">
        <v>149</v>
      </c>
      <c r="V74" s="4" t="s">
        <v>159</v>
      </c>
      <c r="W74" s="19" t="s">
        <v>266</v>
      </c>
      <c r="AC74" s="4" t="s">
        <v>150</v>
      </c>
      <c r="AD74" s="17" t="s">
        <v>9</v>
      </c>
      <c r="AE74" s="9">
        <v>3005296</v>
      </c>
      <c r="AF74" s="20" t="s">
        <v>13</v>
      </c>
      <c r="AG74" s="9">
        <v>3005296</v>
      </c>
      <c r="AH74" s="4" t="s">
        <v>151</v>
      </c>
      <c r="AM74" s="18">
        <v>42961</v>
      </c>
      <c r="AN74" s="4" t="s">
        <v>148</v>
      </c>
      <c r="AO74" s="20">
        <v>2016</v>
      </c>
    </row>
    <row r="75" spans="1:41" s="5" customFormat="1" ht="66">
      <c r="A75" s="17" t="s">
        <v>146</v>
      </c>
      <c r="B75" s="4" t="s">
        <v>1</v>
      </c>
      <c r="C75" s="17">
        <v>2016</v>
      </c>
      <c r="D75" s="18" t="s">
        <v>200</v>
      </c>
      <c r="E75" s="9">
        <v>3005297</v>
      </c>
      <c r="F75" s="4" t="s">
        <v>147</v>
      </c>
      <c r="G75" s="26" t="s">
        <v>426</v>
      </c>
      <c r="H75" s="25" t="s">
        <v>316</v>
      </c>
      <c r="I75" s="9">
        <v>3005297</v>
      </c>
      <c r="J75" s="9"/>
      <c r="K75" s="9">
        <v>3005297</v>
      </c>
      <c r="L75" s="17" t="s">
        <v>162</v>
      </c>
      <c r="M75" s="17" t="s">
        <v>148</v>
      </c>
      <c r="N75" s="17" t="s">
        <v>151</v>
      </c>
      <c r="P75" s="14">
        <v>94.83</v>
      </c>
      <c r="Q75" s="14">
        <v>110</v>
      </c>
      <c r="T75" s="17" t="s">
        <v>149</v>
      </c>
      <c r="V75" s="4" t="s">
        <v>159</v>
      </c>
      <c r="W75" s="19" t="s">
        <v>267</v>
      </c>
      <c r="AC75" s="4" t="s">
        <v>150</v>
      </c>
      <c r="AD75" s="17" t="s">
        <v>9</v>
      </c>
      <c r="AE75" s="9">
        <v>3005297</v>
      </c>
      <c r="AF75" s="20" t="s">
        <v>13</v>
      </c>
      <c r="AG75" s="9">
        <v>3005297</v>
      </c>
      <c r="AH75" s="4" t="s">
        <v>151</v>
      </c>
      <c r="AM75" s="18">
        <v>42961</v>
      </c>
      <c r="AN75" s="4" t="s">
        <v>148</v>
      </c>
      <c r="AO75" s="20">
        <v>2016</v>
      </c>
    </row>
    <row r="76" spans="1:41" s="5" customFormat="1" ht="66">
      <c r="A76" s="17" t="s">
        <v>146</v>
      </c>
      <c r="B76" s="4" t="s">
        <v>1</v>
      </c>
      <c r="C76" s="17">
        <v>2016</v>
      </c>
      <c r="D76" s="18" t="s">
        <v>200</v>
      </c>
      <c r="E76" s="9">
        <v>3005300</v>
      </c>
      <c r="F76" s="4" t="s">
        <v>147</v>
      </c>
      <c r="G76" s="26" t="s">
        <v>426</v>
      </c>
      <c r="H76" s="25" t="s">
        <v>345</v>
      </c>
      <c r="I76" s="9">
        <v>3005300</v>
      </c>
      <c r="J76" s="9"/>
      <c r="K76" s="9">
        <v>3005300</v>
      </c>
      <c r="L76" s="5" t="s">
        <v>310</v>
      </c>
      <c r="M76" s="17" t="s">
        <v>148</v>
      </c>
      <c r="N76" s="17" t="s">
        <v>151</v>
      </c>
      <c r="P76" s="14">
        <f>90.9+378.96+458.62+344.84</f>
        <v>1273.32</v>
      </c>
      <c r="Q76" s="14">
        <f>400.01+532+439.59+105.44</f>
        <v>1477.04</v>
      </c>
      <c r="T76" s="17" t="s">
        <v>149</v>
      </c>
      <c r="V76" s="4" t="s">
        <v>159</v>
      </c>
      <c r="W76" s="19" t="s">
        <v>268</v>
      </c>
      <c r="AC76" s="4" t="s">
        <v>150</v>
      </c>
      <c r="AD76" s="17" t="s">
        <v>9</v>
      </c>
      <c r="AE76" s="9">
        <v>3005300</v>
      </c>
      <c r="AF76" s="20" t="s">
        <v>13</v>
      </c>
      <c r="AG76" s="9">
        <v>3005300</v>
      </c>
      <c r="AH76" s="4" t="s">
        <v>151</v>
      </c>
      <c r="AM76" s="18">
        <v>42961</v>
      </c>
      <c r="AN76" s="4" t="s">
        <v>148</v>
      </c>
      <c r="AO76" s="20">
        <v>2016</v>
      </c>
    </row>
    <row r="77" spans="1:41" s="5" customFormat="1" ht="66">
      <c r="A77" s="17" t="s">
        <v>146</v>
      </c>
      <c r="B77" s="4" t="s">
        <v>4</v>
      </c>
      <c r="C77" s="17">
        <v>2016</v>
      </c>
      <c r="D77" s="18" t="s">
        <v>200</v>
      </c>
      <c r="E77" s="9">
        <v>3005299</v>
      </c>
      <c r="F77" s="4" t="s">
        <v>147</v>
      </c>
      <c r="G77" s="26" t="s">
        <v>426</v>
      </c>
      <c r="H77" s="25" t="s">
        <v>346</v>
      </c>
      <c r="I77" s="9">
        <v>3005299</v>
      </c>
      <c r="J77" s="9"/>
      <c r="K77" s="9">
        <v>3005299</v>
      </c>
      <c r="L77" s="5" t="s">
        <v>309</v>
      </c>
      <c r="M77" s="17" t="s">
        <v>148</v>
      </c>
      <c r="N77" s="17" t="s">
        <v>151</v>
      </c>
      <c r="P77" s="14">
        <f>228+228</f>
        <v>456</v>
      </c>
      <c r="Q77" s="14">
        <f>228+228</f>
        <v>456</v>
      </c>
      <c r="T77" s="17" t="s">
        <v>149</v>
      </c>
      <c r="V77" s="4" t="s">
        <v>159</v>
      </c>
      <c r="W77" s="19" t="s">
        <v>269</v>
      </c>
      <c r="AC77" s="4" t="s">
        <v>150</v>
      </c>
      <c r="AD77" s="17" t="s">
        <v>9</v>
      </c>
      <c r="AE77" s="9">
        <v>3005299</v>
      </c>
      <c r="AF77" s="20" t="s">
        <v>13</v>
      </c>
      <c r="AG77" s="9">
        <v>3005299</v>
      </c>
      <c r="AH77" s="4" t="s">
        <v>151</v>
      </c>
      <c r="AM77" s="18">
        <v>42961</v>
      </c>
      <c r="AN77" s="4" t="s">
        <v>148</v>
      </c>
      <c r="AO77" s="20">
        <v>2016</v>
      </c>
    </row>
    <row r="78" spans="1:41" s="5" customFormat="1" ht="66">
      <c r="A78" s="17" t="s">
        <v>146</v>
      </c>
      <c r="B78" s="4" t="s">
        <v>1</v>
      </c>
      <c r="C78" s="17">
        <v>2016</v>
      </c>
      <c r="D78" s="18" t="s">
        <v>200</v>
      </c>
      <c r="E78" s="9">
        <v>3005301</v>
      </c>
      <c r="F78" s="4" t="s">
        <v>147</v>
      </c>
      <c r="G78" s="26" t="s">
        <v>426</v>
      </c>
      <c r="H78" s="25" t="s">
        <v>316</v>
      </c>
      <c r="I78" s="9">
        <v>3005301</v>
      </c>
      <c r="J78" s="9"/>
      <c r="K78" s="9">
        <v>3005301</v>
      </c>
      <c r="L78" s="5" t="s">
        <v>162</v>
      </c>
      <c r="M78" s="17" t="s">
        <v>148</v>
      </c>
      <c r="N78" s="17" t="s">
        <v>151</v>
      </c>
      <c r="P78" s="14">
        <v>118.97</v>
      </c>
      <c r="Q78" s="14">
        <v>138</v>
      </c>
      <c r="T78" s="17" t="s">
        <v>149</v>
      </c>
      <c r="V78" s="4" t="s">
        <v>159</v>
      </c>
      <c r="W78" s="19" t="s">
        <v>270</v>
      </c>
      <c r="AC78" s="4" t="s">
        <v>150</v>
      </c>
      <c r="AD78" s="17" t="s">
        <v>9</v>
      </c>
      <c r="AE78" s="9">
        <v>3005301</v>
      </c>
      <c r="AF78" s="20" t="s">
        <v>13</v>
      </c>
      <c r="AG78" s="9">
        <v>3005301</v>
      </c>
      <c r="AH78" s="4" t="s">
        <v>151</v>
      </c>
      <c r="AM78" s="18">
        <v>42961</v>
      </c>
      <c r="AN78" s="4" t="s">
        <v>148</v>
      </c>
      <c r="AO78" s="20">
        <v>2016</v>
      </c>
    </row>
    <row r="79" spans="1:41" s="5" customFormat="1" ht="66">
      <c r="A79" s="17" t="s">
        <v>146</v>
      </c>
      <c r="B79" s="4" t="s">
        <v>4</v>
      </c>
      <c r="C79" s="17">
        <v>2016</v>
      </c>
      <c r="D79" s="18" t="s">
        <v>200</v>
      </c>
      <c r="E79" s="9">
        <v>3005303</v>
      </c>
      <c r="F79" s="4" t="s">
        <v>147</v>
      </c>
      <c r="G79" s="26" t="s">
        <v>426</v>
      </c>
      <c r="H79" s="25" t="s">
        <v>334</v>
      </c>
      <c r="I79" s="9">
        <v>3005303</v>
      </c>
      <c r="J79" s="9"/>
      <c r="K79" s="9">
        <v>3005303</v>
      </c>
      <c r="L79" s="5" t="s">
        <v>309</v>
      </c>
      <c r="M79" s="17" t="s">
        <v>148</v>
      </c>
      <c r="N79" s="17" t="s">
        <v>151</v>
      </c>
      <c r="P79" s="14">
        <v>507.36</v>
      </c>
      <c r="Q79" s="14">
        <v>588.54</v>
      </c>
      <c r="T79" s="17" t="s">
        <v>149</v>
      </c>
      <c r="V79" s="4" t="s">
        <v>159</v>
      </c>
      <c r="W79" s="19" t="s">
        <v>271</v>
      </c>
      <c r="AC79" s="4" t="s">
        <v>150</v>
      </c>
      <c r="AD79" s="17" t="s">
        <v>9</v>
      </c>
      <c r="AE79" s="9">
        <v>3005303</v>
      </c>
      <c r="AF79" s="20" t="s">
        <v>13</v>
      </c>
      <c r="AG79" s="9">
        <v>3005303</v>
      </c>
      <c r="AH79" s="4" t="s">
        <v>151</v>
      </c>
      <c r="AM79" s="18">
        <v>42961</v>
      </c>
      <c r="AN79" s="4" t="s">
        <v>148</v>
      </c>
      <c r="AO79" s="20">
        <v>2016</v>
      </c>
    </row>
    <row r="80" spans="1:41" s="5" customFormat="1" ht="66">
      <c r="A80" s="17" t="s">
        <v>146</v>
      </c>
      <c r="B80" s="4" t="s">
        <v>1</v>
      </c>
      <c r="C80" s="17">
        <v>2016</v>
      </c>
      <c r="D80" s="18" t="s">
        <v>200</v>
      </c>
      <c r="E80" s="9">
        <v>3005305</v>
      </c>
      <c r="F80" s="4" t="s">
        <v>147</v>
      </c>
      <c r="G80" s="26" t="s">
        <v>426</v>
      </c>
      <c r="H80" s="25" t="s">
        <v>316</v>
      </c>
      <c r="I80" s="9">
        <v>3005305</v>
      </c>
      <c r="J80" s="9"/>
      <c r="K80" s="9">
        <v>3005305</v>
      </c>
      <c r="L80" s="5" t="s">
        <v>162</v>
      </c>
      <c r="M80" s="17" t="s">
        <v>148</v>
      </c>
      <c r="N80" s="17" t="s">
        <v>151</v>
      </c>
      <c r="P80" s="14">
        <v>127.59</v>
      </c>
      <c r="Q80" s="14">
        <v>148</v>
      </c>
      <c r="T80" s="17" t="s">
        <v>149</v>
      </c>
      <c r="V80" s="4" t="s">
        <v>159</v>
      </c>
      <c r="W80" s="19" t="s">
        <v>272</v>
      </c>
      <c r="AC80" s="4" t="s">
        <v>150</v>
      </c>
      <c r="AD80" s="17" t="s">
        <v>9</v>
      </c>
      <c r="AE80" s="9">
        <v>3005305</v>
      </c>
      <c r="AF80" s="20" t="s">
        <v>13</v>
      </c>
      <c r="AG80" s="9">
        <v>3005305</v>
      </c>
      <c r="AH80" s="4" t="s">
        <v>151</v>
      </c>
      <c r="AM80" s="18">
        <v>42961</v>
      </c>
      <c r="AN80" s="4" t="s">
        <v>148</v>
      </c>
      <c r="AO80" s="20">
        <v>2016</v>
      </c>
    </row>
    <row r="81" spans="1:41" s="5" customFormat="1" ht="66">
      <c r="A81" s="17" t="s">
        <v>146</v>
      </c>
      <c r="B81" s="4" t="s">
        <v>1</v>
      </c>
      <c r="C81" s="17">
        <v>2016</v>
      </c>
      <c r="D81" s="18" t="s">
        <v>200</v>
      </c>
      <c r="E81" s="9">
        <v>3005306</v>
      </c>
      <c r="F81" s="4" t="s">
        <v>147</v>
      </c>
      <c r="G81" s="26" t="s">
        <v>426</v>
      </c>
      <c r="H81" s="25" t="s">
        <v>347</v>
      </c>
      <c r="I81" s="9">
        <v>3005306</v>
      </c>
      <c r="J81" s="9"/>
      <c r="K81" s="9">
        <v>3005306</v>
      </c>
      <c r="L81" s="5" t="s">
        <v>148</v>
      </c>
      <c r="M81" s="17" t="s">
        <v>148</v>
      </c>
      <c r="N81" s="17" t="s">
        <v>151</v>
      </c>
      <c r="P81" s="14">
        <v>600</v>
      </c>
      <c r="Q81" s="14">
        <v>600</v>
      </c>
      <c r="T81" s="17" t="s">
        <v>149</v>
      </c>
      <c r="V81" s="4" t="s">
        <v>159</v>
      </c>
      <c r="W81" s="19" t="s">
        <v>239</v>
      </c>
      <c r="AC81" s="4" t="s">
        <v>150</v>
      </c>
      <c r="AD81" s="17" t="s">
        <v>9</v>
      </c>
      <c r="AE81" s="9">
        <v>3005306</v>
      </c>
      <c r="AF81" s="20" t="s">
        <v>13</v>
      </c>
      <c r="AG81" s="9">
        <v>3005306</v>
      </c>
      <c r="AH81" s="4" t="s">
        <v>151</v>
      </c>
      <c r="AM81" s="18">
        <v>42961</v>
      </c>
      <c r="AN81" s="4" t="s">
        <v>148</v>
      </c>
      <c r="AO81" s="20">
        <v>2016</v>
      </c>
    </row>
    <row r="82" spans="1:41" s="5" customFormat="1" ht="66">
      <c r="A82" s="17" t="s">
        <v>146</v>
      </c>
      <c r="B82" s="4" t="s">
        <v>1</v>
      </c>
      <c r="C82" s="17">
        <v>2016</v>
      </c>
      <c r="D82" s="18" t="s">
        <v>200</v>
      </c>
      <c r="E82" s="9">
        <v>3005307</v>
      </c>
      <c r="F82" s="4" t="s">
        <v>147</v>
      </c>
      <c r="G82" s="26" t="s">
        <v>426</v>
      </c>
      <c r="H82" s="25" t="s">
        <v>348</v>
      </c>
      <c r="I82" s="9">
        <v>3005307</v>
      </c>
      <c r="J82" s="9"/>
      <c r="K82" s="9">
        <v>3005307</v>
      </c>
      <c r="L82" s="5" t="s">
        <v>308</v>
      </c>
      <c r="M82" s="17" t="s">
        <v>148</v>
      </c>
      <c r="N82" s="17" t="s">
        <v>151</v>
      </c>
      <c r="P82" s="14">
        <v>295.69</v>
      </c>
      <c r="Q82" s="14">
        <v>343</v>
      </c>
      <c r="T82" s="17" t="s">
        <v>149</v>
      </c>
      <c r="V82" s="4" t="s">
        <v>159</v>
      </c>
      <c r="W82" s="19" t="s">
        <v>273</v>
      </c>
      <c r="AC82" s="4" t="s">
        <v>150</v>
      </c>
      <c r="AD82" s="17" t="s">
        <v>9</v>
      </c>
      <c r="AE82" s="9">
        <v>3005307</v>
      </c>
      <c r="AF82" s="20" t="s">
        <v>13</v>
      </c>
      <c r="AG82" s="9">
        <v>3005307</v>
      </c>
      <c r="AH82" s="4" t="s">
        <v>151</v>
      </c>
      <c r="AM82" s="18">
        <v>42961</v>
      </c>
      <c r="AN82" s="4" t="s">
        <v>148</v>
      </c>
      <c r="AO82" s="20">
        <v>2016</v>
      </c>
    </row>
    <row r="83" spans="1:41" s="5" customFormat="1" ht="66">
      <c r="A83" s="17" t="s">
        <v>146</v>
      </c>
      <c r="B83" s="4" t="s">
        <v>1</v>
      </c>
      <c r="C83" s="17">
        <v>2016</v>
      </c>
      <c r="D83" s="18" t="s">
        <v>200</v>
      </c>
      <c r="E83" s="9">
        <v>3005310</v>
      </c>
      <c r="F83" s="4" t="s">
        <v>147</v>
      </c>
      <c r="G83" s="26" t="s">
        <v>426</v>
      </c>
      <c r="H83" s="25" t="s">
        <v>316</v>
      </c>
      <c r="I83" s="9">
        <v>3005310</v>
      </c>
      <c r="J83" s="9"/>
      <c r="K83" s="9">
        <v>3005310</v>
      </c>
      <c r="L83" s="5" t="s">
        <v>307</v>
      </c>
      <c r="M83" s="17" t="s">
        <v>148</v>
      </c>
      <c r="N83" s="17" t="s">
        <v>151</v>
      </c>
      <c r="P83" s="14">
        <v>285.78</v>
      </c>
      <c r="Q83" s="14">
        <v>331.5</v>
      </c>
      <c r="T83" s="17" t="s">
        <v>149</v>
      </c>
      <c r="V83" s="4" t="s">
        <v>159</v>
      </c>
      <c r="W83" s="19" t="s">
        <v>274</v>
      </c>
      <c r="AC83" s="4" t="s">
        <v>150</v>
      </c>
      <c r="AD83" s="17" t="s">
        <v>9</v>
      </c>
      <c r="AE83" s="9">
        <v>3005310</v>
      </c>
      <c r="AF83" s="20" t="s">
        <v>13</v>
      </c>
      <c r="AG83" s="9">
        <v>3005310</v>
      </c>
      <c r="AH83" s="4" t="s">
        <v>151</v>
      </c>
      <c r="AM83" s="18">
        <v>42961</v>
      </c>
      <c r="AN83" s="4" t="s">
        <v>148</v>
      </c>
      <c r="AO83" s="20">
        <v>2016</v>
      </c>
    </row>
    <row r="84" spans="1:41" s="5" customFormat="1" ht="66">
      <c r="A84" s="17" t="s">
        <v>146</v>
      </c>
      <c r="B84" s="4" t="s">
        <v>1</v>
      </c>
      <c r="C84" s="17">
        <v>2016</v>
      </c>
      <c r="D84" s="18" t="s">
        <v>200</v>
      </c>
      <c r="E84" s="9">
        <v>3005304</v>
      </c>
      <c r="F84" s="4" t="s">
        <v>147</v>
      </c>
      <c r="G84" s="26" t="s">
        <v>426</v>
      </c>
      <c r="H84" s="25" t="s">
        <v>349</v>
      </c>
      <c r="I84" s="9">
        <v>3005304</v>
      </c>
      <c r="J84" s="9"/>
      <c r="K84" s="9">
        <v>3005304</v>
      </c>
      <c r="L84" s="5" t="s">
        <v>310</v>
      </c>
      <c r="M84" s="17" t="s">
        <v>148</v>
      </c>
      <c r="N84" s="17" t="s">
        <v>151</v>
      </c>
      <c r="P84" s="14">
        <v>625</v>
      </c>
      <c r="Q84" s="14">
        <v>725</v>
      </c>
      <c r="T84" s="17" t="s">
        <v>149</v>
      </c>
      <c r="V84" s="4" t="s">
        <v>159</v>
      </c>
      <c r="W84" s="19" t="s">
        <v>275</v>
      </c>
      <c r="AC84" s="4" t="s">
        <v>150</v>
      </c>
      <c r="AD84" s="17" t="s">
        <v>9</v>
      </c>
      <c r="AE84" s="9">
        <v>3005304</v>
      </c>
      <c r="AF84" s="20" t="s">
        <v>13</v>
      </c>
      <c r="AG84" s="9">
        <v>3005304</v>
      </c>
      <c r="AH84" s="4" t="s">
        <v>151</v>
      </c>
      <c r="AM84" s="18">
        <v>42961</v>
      </c>
      <c r="AN84" s="4" t="s">
        <v>148</v>
      </c>
      <c r="AO84" s="20">
        <v>2016</v>
      </c>
    </row>
    <row r="85" spans="1:41" s="5" customFormat="1" ht="66">
      <c r="A85" s="17" t="s">
        <v>146</v>
      </c>
      <c r="B85" s="4" t="s">
        <v>1</v>
      </c>
      <c r="C85" s="17">
        <v>2016</v>
      </c>
      <c r="D85" s="18" t="s">
        <v>200</v>
      </c>
      <c r="E85" s="9">
        <v>3005312</v>
      </c>
      <c r="F85" s="4" t="s">
        <v>147</v>
      </c>
      <c r="G85" s="26" t="s">
        <v>426</v>
      </c>
      <c r="H85" s="25" t="s">
        <v>316</v>
      </c>
      <c r="I85" s="9">
        <v>3005312</v>
      </c>
      <c r="J85" s="9"/>
      <c r="K85" s="9">
        <v>3005312</v>
      </c>
      <c r="L85" s="5" t="s">
        <v>162</v>
      </c>
      <c r="M85" s="17" t="s">
        <v>148</v>
      </c>
      <c r="N85" s="17" t="s">
        <v>151</v>
      </c>
      <c r="P85" s="14">
        <v>99.14</v>
      </c>
      <c r="Q85" s="14">
        <v>115</v>
      </c>
      <c r="T85" s="17" t="s">
        <v>149</v>
      </c>
      <c r="V85" s="4" t="s">
        <v>159</v>
      </c>
      <c r="W85" s="19" t="s">
        <v>276</v>
      </c>
      <c r="AC85" s="4" t="s">
        <v>150</v>
      </c>
      <c r="AD85" s="17" t="s">
        <v>9</v>
      </c>
      <c r="AE85" s="9">
        <v>3005312</v>
      </c>
      <c r="AF85" s="20" t="s">
        <v>13</v>
      </c>
      <c r="AG85" s="9">
        <v>3005312</v>
      </c>
      <c r="AH85" s="4" t="s">
        <v>151</v>
      </c>
      <c r="AM85" s="18">
        <v>42961</v>
      </c>
      <c r="AN85" s="4" t="s">
        <v>148</v>
      </c>
      <c r="AO85" s="20">
        <v>2016</v>
      </c>
    </row>
    <row r="86" spans="1:41" s="5" customFormat="1" ht="66">
      <c r="A86" s="17" t="s">
        <v>146</v>
      </c>
      <c r="B86" s="4" t="s">
        <v>1</v>
      </c>
      <c r="C86" s="17">
        <v>2016</v>
      </c>
      <c r="D86" s="18" t="s">
        <v>200</v>
      </c>
      <c r="E86" s="9">
        <v>3005311</v>
      </c>
      <c r="F86" s="4" t="s">
        <v>147</v>
      </c>
      <c r="G86" s="26" t="s">
        <v>426</v>
      </c>
      <c r="H86" s="25" t="s">
        <v>350</v>
      </c>
      <c r="I86" s="9">
        <v>3005311</v>
      </c>
      <c r="J86" s="9"/>
      <c r="K86" s="9">
        <v>3005311</v>
      </c>
      <c r="L86" s="5" t="s">
        <v>162</v>
      </c>
      <c r="M86" s="17" t="s">
        <v>148</v>
      </c>
      <c r="N86" s="17" t="s">
        <v>151</v>
      </c>
      <c r="P86" s="14">
        <f>81.6+425.5</f>
        <v>507.1</v>
      </c>
      <c r="Q86" s="14">
        <f>425.5+81.6</f>
        <v>507.1</v>
      </c>
      <c r="T86" s="17" t="s">
        <v>149</v>
      </c>
      <c r="V86" s="4" t="s">
        <v>159</v>
      </c>
      <c r="W86" s="19" t="s">
        <v>277</v>
      </c>
      <c r="AC86" s="4" t="s">
        <v>150</v>
      </c>
      <c r="AD86" s="17" t="s">
        <v>9</v>
      </c>
      <c r="AE86" s="9">
        <v>3005311</v>
      </c>
      <c r="AF86" s="20" t="s">
        <v>13</v>
      </c>
      <c r="AG86" s="9">
        <v>3005311</v>
      </c>
      <c r="AH86" s="4" t="s">
        <v>151</v>
      </c>
      <c r="AM86" s="18">
        <v>42961</v>
      </c>
      <c r="AN86" s="4" t="s">
        <v>148</v>
      </c>
      <c r="AO86" s="20">
        <v>2016</v>
      </c>
    </row>
    <row r="87" spans="1:41" s="5" customFormat="1" ht="66">
      <c r="A87" s="17" t="s">
        <v>146</v>
      </c>
      <c r="B87" s="4" t="s">
        <v>1</v>
      </c>
      <c r="C87" s="17">
        <v>2016</v>
      </c>
      <c r="D87" s="18" t="s">
        <v>200</v>
      </c>
      <c r="E87" s="9">
        <v>3005313</v>
      </c>
      <c r="F87" s="4" t="s">
        <v>147</v>
      </c>
      <c r="G87" s="26" t="s">
        <v>426</v>
      </c>
      <c r="H87" s="25" t="s">
        <v>351</v>
      </c>
      <c r="I87" s="9">
        <v>3005313</v>
      </c>
      <c r="J87" s="9"/>
      <c r="K87" s="9">
        <v>3005313</v>
      </c>
      <c r="L87" s="5" t="s">
        <v>148</v>
      </c>
      <c r="M87" s="17" t="s">
        <v>148</v>
      </c>
      <c r="N87" s="17" t="s">
        <v>151</v>
      </c>
      <c r="P87" s="14">
        <v>249.14</v>
      </c>
      <c r="Q87" s="14">
        <v>289</v>
      </c>
      <c r="T87" s="17" t="s">
        <v>149</v>
      </c>
      <c r="V87" s="4" t="s">
        <v>159</v>
      </c>
      <c r="W87" s="19" t="s">
        <v>278</v>
      </c>
      <c r="AC87" s="4" t="s">
        <v>150</v>
      </c>
      <c r="AD87" s="17" t="s">
        <v>9</v>
      </c>
      <c r="AE87" s="9">
        <v>3005313</v>
      </c>
      <c r="AF87" s="20" t="s">
        <v>13</v>
      </c>
      <c r="AG87" s="9">
        <v>3005313</v>
      </c>
      <c r="AH87" s="4" t="s">
        <v>151</v>
      </c>
      <c r="AM87" s="18">
        <v>42961</v>
      </c>
      <c r="AN87" s="4" t="s">
        <v>148</v>
      </c>
      <c r="AO87" s="20">
        <v>2016</v>
      </c>
    </row>
    <row r="88" spans="1:41" s="5" customFormat="1" ht="66">
      <c r="A88" s="17" t="s">
        <v>146</v>
      </c>
      <c r="B88" s="4" t="s">
        <v>1</v>
      </c>
      <c r="C88" s="17">
        <v>2016</v>
      </c>
      <c r="D88" s="18" t="s">
        <v>200</v>
      </c>
      <c r="E88" s="9">
        <v>3005315</v>
      </c>
      <c r="F88" s="4" t="s">
        <v>147</v>
      </c>
      <c r="G88" s="26" t="s">
        <v>426</v>
      </c>
      <c r="H88" s="25" t="s">
        <v>316</v>
      </c>
      <c r="I88" s="9">
        <v>3005315</v>
      </c>
      <c r="J88" s="9"/>
      <c r="K88" s="9">
        <v>3005315</v>
      </c>
      <c r="L88" s="5" t="s">
        <v>162</v>
      </c>
      <c r="M88" s="17" t="s">
        <v>148</v>
      </c>
      <c r="N88" s="17" t="s">
        <v>151</v>
      </c>
      <c r="P88" s="14">
        <v>162.93</v>
      </c>
      <c r="Q88" s="14">
        <v>189</v>
      </c>
      <c r="T88" s="17" t="s">
        <v>149</v>
      </c>
      <c r="V88" s="4" t="s">
        <v>159</v>
      </c>
      <c r="W88" s="19" t="s">
        <v>279</v>
      </c>
      <c r="AC88" s="4" t="s">
        <v>150</v>
      </c>
      <c r="AD88" s="17" t="s">
        <v>9</v>
      </c>
      <c r="AE88" s="9">
        <v>3005315</v>
      </c>
      <c r="AF88" s="20" t="s">
        <v>13</v>
      </c>
      <c r="AG88" s="9">
        <v>3005315</v>
      </c>
      <c r="AH88" s="4" t="s">
        <v>151</v>
      </c>
      <c r="AM88" s="18">
        <v>42961</v>
      </c>
      <c r="AN88" s="4" t="s">
        <v>148</v>
      </c>
      <c r="AO88" s="20">
        <v>2016</v>
      </c>
    </row>
    <row r="89" spans="1:41" s="5" customFormat="1" ht="66">
      <c r="A89" s="17" t="s">
        <v>146</v>
      </c>
      <c r="B89" s="4" t="s">
        <v>1</v>
      </c>
      <c r="C89" s="17">
        <v>2016</v>
      </c>
      <c r="D89" s="18" t="s">
        <v>200</v>
      </c>
      <c r="E89" s="9">
        <v>3005316</v>
      </c>
      <c r="F89" s="4" t="s">
        <v>147</v>
      </c>
      <c r="G89" s="26" t="s">
        <v>426</v>
      </c>
      <c r="H89" s="25" t="s">
        <v>352</v>
      </c>
      <c r="I89" s="9">
        <v>3005316</v>
      </c>
      <c r="J89" s="9"/>
      <c r="K89" s="9">
        <v>3005316</v>
      </c>
      <c r="L89" s="5" t="s">
        <v>162</v>
      </c>
      <c r="M89" s="17" t="s">
        <v>148</v>
      </c>
      <c r="N89" s="17" t="s">
        <v>151</v>
      </c>
      <c r="P89" s="14">
        <v>212.5</v>
      </c>
      <c r="Q89" s="14">
        <v>212.5</v>
      </c>
      <c r="T89" s="17" t="s">
        <v>149</v>
      </c>
      <c r="V89" s="4" t="s">
        <v>159</v>
      </c>
      <c r="W89" s="19" t="s">
        <v>280</v>
      </c>
      <c r="AC89" s="4" t="s">
        <v>150</v>
      </c>
      <c r="AD89" s="17" t="s">
        <v>9</v>
      </c>
      <c r="AE89" s="9">
        <v>3005316</v>
      </c>
      <c r="AF89" s="20" t="s">
        <v>13</v>
      </c>
      <c r="AG89" s="9">
        <v>3005316</v>
      </c>
      <c r="AH89" s="4" t="s">
        <v>151</v>
      </c>
      <c r="AM89" s="18">
        <v>42961</v>
      </c>
      <c r="AN89" s="4" t="s">
        <v>148</v>
      </c>
      <c r="AO89" s="20">
        <v>2016</v>
      </c>
    </row>
    <row r="90" spans="1:41" s="5" customFormat="1" ht="66">
      <c r="A90" s="17" t="s">
        <v>146</v>
      </c>
      <c r="B90" s="4" t="s">
        <v>1</v>
      </c>
      <c r="C90" s="17">
        <v>2016</v>
      </c>
      <c r="D90" s="18" t="s">
        <v>200</v>
      </c>
      <c r="E90" s="9">
        <v>3005317</v>
      </c>
      <c r="F90" s="4" t="s">
        <v>147</v>
      </c>
      <c r="G90" s="26" t="s">
        <v>426</v>
      </c>
      <c r="H90" s="25" t="s">
        <v>316</v>
      </c>
      <c r="I90" s="9">
        <v>3005317</v>
      </c>
      <c r="J90" s="9"/>
      <c r="K90" s="9">
        <v>3005317</v>
      </c>
      <c r="L90" s="5" t="s">
        <v>307</v>
      </c>
      <c r="M90" s="17" t="s">
        <v>148</v>
      </c>
      <c r="N90" s="17" t="s">
        <v>151</v>
      </c>
      <c r="P90" s="14">
        <v>647.41</v>
      </c>
      <c r="Q90" s="14">
        <v>751</v>
      </c>
      <c r="T90" s="17" t="s">
        <v>149</v>
      </c>
      <c r="V90" s="4" t="s">
        <v>159</v>
      </c>
      <c r="W90" s="19" t="s">
        <v>281</v>
      </c>
      <c r="AC90" s="4" t="s">
        <v>150</v>
      </c>
      <c r="AD90" s="17" t="s">
        <v>9</v>
      </c>
      <c r="AE90" s="9">
        <v>3005317</v>
      </c>
      <c r="AF90" s="20" t="s">
        <v>13</v>
      </c>
      <c r="AG90" s="9">
        <v>3005317</v>
      </c>
      <c r="AH90" s="4" t="s">
        <v>151</v>
      </c>
      <c r="AM90" s="18">
        <v>42961</v>
      </c>
      <c r="AN90" s="4" t="s">
        <v>148</v>
      </c>
      <c r="AO90" s="20">
        <v>2016</v>
      </c>
    </row>
    <row r="91" spans="1:41" s="5" customFormat="1" ht="66">
      <c r="A91" s="17" t="s">
        <v>146</v>
      </c>
      <c r="B91" s="4" t="s">
        <v>1</v>
      </c>
      <c r="C91" s="17">
        <v>2016</v>
      </c>
      <c r="D91" s="18" t="s">
        <v>200</v>
      </c>
      <c r="E91" s="9">
        <v>3005318</v>
      </c>
      <c r="F91" s="4" t="s">
        <v>147</v>
      </c>
      <c r="G91" s="26" t="s">
        <v>426</v>
      </c>
      <c r="H91" s="25" t="s">
        <v>316</v>
      </c>
      <c r="I91" s="9">
        <v>3005318</v>
      </c>
      <c r="J91" s="9"/>
      <c r="K91" s="9">
        <v>3005318</v>
      </c>
      <c r="L91" s="5" t="s">
        <v>162</v>
      </c>
      <c r="M91" s="17" t="s">
        <v>148</v>
      </c>
      <c r="N91" s="17" t="s">
        <v>151</v>
      </c>
      <c r="P91" s="14">
        <v>229.31</v>
      </c>
      <c r="Q91" s="14">
        <v>266</v>
      </c>
      <c r="T91" s="17" t="s">
        <v>149</v>
      </c>
      <c r="V91" s="4" t="s">
        <v>159</v>
      </c>
      <c r="W91" s="19" t="s">
        <v>282</v>
      </c>
      <c r="AC91" s="4" t="s">
        <v>150</v>
      </c>
      <c r="AD91" s="17" t="s">
        <v>9</v>
      </c>
      <c r="AE91" s="9">
        <v>3005318</v>
      </c>
      <c r="AF91" s="20" t="s">
        <v>13</v>
      </c>
      <c r="AG91" s="9">
        <v>3005318</v>
      </c>
      <c r="AH91" s="4" t="s">
        <v>151</v>
      </c>
      <c r="AM91" s="18">
        <v>42961</v>
      </c>
      <c r="AN91" s="4" t="s">
        <v>148</v>
      </c>
      <c r="AO91" s="20">
        <v>2016</v>
      </c>
    </row>
    <row r="92" spans="1:41" s="5" customFormat="1" ht="66">
      <c r="A92" s="17" t="s">
        <v>146</v>
      </c>
      <c r="B92" s="4" t="s">
        <v>1</v>
      </c>
      <c r="C92" s="17">
        <v>2016</v>
      </c>
      <c r="D92" s="18" t="s">
        <v>200</v>
      </c>
      <c r="E92" s="9">
        <v>3005319</v>
      </c>
      <c r="F92" s="4" t="s">
        <v>147</v>
      </c>
      <c r="G92" s="26" t="s">
        <v>426</v>
      </c>
      <c r="H92" s="25" t="s">
        <v>353</v>
      </c>
      <c r="I92" s="9">
        <v>3005319</v>
      </c>
      <c r="J92" s="9"/>
      <c r="K92" s="9">
        <v>3005319</v>
      </c>
      <c r="L92" s="5" t="s">
        <v>162</v>
      </c>
      <c r="M92" s="17" t="s">
        <v>148</v>
      </c>
      <c r="N92" s="17" t="s">
        <v>151</v>
      </c>
      <c r="P92" s="14">
        <v>323</v>
      </c>
      <c r="Q92" s="14">
        <v>323</v>
      </c>
      <c r="T92" s="17" t="s">
        <v>149</v>
      </c>
      <c r="V92" s="4" t="s">
        <v>159</v>
      </c>
      <c r="W92" s="19" t="s">
        <v>283</v>
      </c>
      <c r="AC92" s="4" t="s">
        <v>150</v>
      </c>
      <c r="AD92" s="17" t="s">
        <v>9</v>
      </c>
      <c r="AE92" s="9">
        <v>3005319</v>
      </c>
      <c r="AF92" s="20" t="s">
        <v>13</v>
      </c>
      <c r="AG92" s="9">
        <v>3005319</v>
      </c>
      <c r="AH92" s="4" t="s">
        <v>151</v>
      </c>
      <c r="AM92" s="18">
        <v>42961</v>
      </c>
      <c r="AN92" s="4" t="s">
        <v>148</v>
      </c>
      <c r="AO92" s="20">
        <v>2016</v>
      </c>
    </row>
    <row r="93" spans="1:41" s="5" customFormat="1" ht="66">
      <c r="A93" s="17" t="s">
        <v>146</v>
      </c>
      <c r="B93" s="4" t="s">
        <v>1</v>
      </c>
      <c r="C93" s="17">
        <v>2016</v>
      </c>
      <c r="D93" s="18" t="s">
        <v>200</v>
      </c>
      <c r="E93" s="9">
        <v>3005292</v>
      </c>
      <c r="F93" s="4" t="s">
        <v>147</v>
      </c>
      <c r="G93" s="26" t="s">
        <v>426</v>
      </c>
      <c r="H93" s="25" t="s">
        <v>354</v>
      </c>
      <c r="I93" s="9">
        <v>3005292</v>
      </c>
      <c r="J93" s="9"/>
      <c r="K93" s="9">
        <v>3005292</v>
      </c>
      <c r="L93" s="5" t="s">
        <v>148</v>
      </c>
      <c r="M93" s="17" t="s">
        <v>148</v>
      </c>
      <c r="N93" s="17" t="s">
        <v>151</v>
      </c>
      <c r="P93" s="14">
        <v>129.31</v>
      </c>
      <c r="Q93" s="14">
        <v>150</v>
      </c>
      <c r="T93" s="17" t="s">
        <v>149</v>
      </c>
      <c r="V93" s="4" t="s">
        <v>159</v>
      </c>
      <c r="W93" s="19" t="s">
        <v>284</v>
      </c>
      <c r="AC93" s="4" t="s">
        <v>150</v>
      </c>
      <c r="AD93" s="17" t="s">
        <v>9</v>
      </c>
      <c r="AE93" s="9">
        <v>3005292</v>
      </c>
      <c r="AF93" s="20" t="s">
        <v>13</v>
      </c>
      <c r="AG93" s="9">
        <v>3005292</v>
      </c>
      <c r="AH93" s="4" t="s">
        <v>151</v>
      </c>
      <c r="AM93" s="18">
        <v>42961</v>
      </c>
      <c r="AN93" s="4" t="s">
        <v>148</v>
      </c>
      <c r="AO93" s="20">
        <v>2016</v>
      </c>
    </row>
    <row r="94" spans="1:41" s="5" customFormat="1" ht="66">
      <c r="A94" s="17" t="s">
        <v>146</v>
      </c>
      <c r="B94" s="4" t="s">
        <v>1</v>
      </c>
      <c r="C94" s="17">
        <v>2016</v>
      </c>
      <c r="D94" s="18" t="s">
        <v>200</v>
      </c>
      <c r="E94" s="9">
        <v>3005320</v>
      </c>
      <c r="F94" s="4" t="s">
        <v>147</v>
      </c>
      <c r="G94" s="26" t="s">
        <v>426</v>
      </c>
      <c r="H94" s="25" t="s">
        <v>316</v>
      </c>
      <c r="I94" s="9">
        <v>3005320</v>
      </c>
      <c r="J94" s="9"/>
      <c r="K94" s="9">
        <v>3005320</v>
      </c>
      <c r="L94" s="5" t="s">
        <v>162</v>
      </c>
      <c r="M94" s="17" t="s">
        <v>148</v>
      </c>
      <c r="N94" s="17" t="s">
        <v>151</v>
      </c>
      <c r="P94" s="14">
        <v>1266.38</v>
      </c>
      <c r="Q94" s="14">
        <v>1469</v>
      </c>
      <c r="T94" s="17" t="s">
        <v>149</v>
      </c>
      <c r="V94" s="4" t="s">
        <v>159</v>
      </c>
      <c r="W94" s="19" t="s">
        <v>285</v>
      </c>
      <c r="AC94" s="4" t="s">
        <v>150</v>
      </c>
      <c r="AD94" s="17" t="s">
        <v>9</v>
      </c>
      <c r="AE94" s="9">
        <v>3005320</v>
      </c>
      <c r="AF94" s="20" t="s">
        <v>13</v>
      </c>
      <c r="AG94" s="9">
        <v>3005320</v>
      </c>
      <c r="AH94" s="4" t="s">
        <v>151</v>
      </c>
      <c r="AM94" s="18">
        <v>42961</v>
      </c>
      <c r="AN94" s="4" t="s">
        <v>148</v>
      </c>
      <c r="AO94" s="20">
        <v>2016</v>
      </c>
    </row>
    <row r="95" spans="1:41" s="5" customFormat="1" ht="66">
      <c r="A95" s="17" t="s">
        <v>146</v>
      </c>
      <c r="B95" s="4" t="s">
        <v>1</v>
      </c>
      <c r="C95" s="17">
        <v>2016</v>
      </c>
      <c r="D95" s="18" t="s">
        <v>200</v>
      </c>
      <c r="E95" s="9">
        <v>3005308</v>
      </c>
      <c r="F95" s="4" t="s">
        <v>147</v>
      </c>
      <c r="G95" s="26" t="s">
        <v>426</v>
      </c>
      <c r="H95" s="25" t="s">
        <v>316</v>
      </c>
      <c r="I95" s="9">
        <v>3005308</v>
      </c>
      <c r="J95" s="9"/>
      <c r="K95" s="9">
        <v>3005308</v>
      </c>
      <c r="L95" s="5" t="s">
        <v>162</v>
      </c>
      <c r="M95" s="17" t="s">
        <v>148</v>
      </c>
      <c r="N95" s="17" t="s">
        <v>151</v>
      </c>
      <c r="P95" s="14">
        <v>695.69</v>
      </c>
      <c r="Q95" s="14">
        <v>807</v>
      </c>
      <c r="T95" s="17" t="s">
        <v>149</v>
      </c>
      <c r="V95" s="4" t="s">
        <v>159</v>
      </c>
      <c r="W95" s="19" t="s">
        <v>286</v>
      </c>
      <c r="AC95" s="4" t="s">
        <v>150</v>
      </c>
      <c r="AD95" s="17" t="s">
        <v>9</v>
      </c>
      <c r="AE95" s="9">
        <v>3005308</v>
      </c>
      <c r="AF95" s="20" t="s">
        <v>13</v>
      </c>
      <c r="AG95" s="9">
        <v>3005308</v>
      </c>
      <c r="AH95" s="4" t="s">
        <v>151</v>
      </c>
      <c r="AM95" s="18">
        <v>42961</v>
      </c>
      <c r="AN95" s="4" t="s">
        <v>148</v>
      </c>
      <c r="AO95" s="20">
        <v>2016</v>
      </c>
    </row>
    <row r="96" spans="1:41" s="5" customFormat="1" ht="66">
      <c r="A96" s="17" t="s">
        <v>146</v>
      </c>
      <c r="B96" s="4" t="s">
        <v>1</v>
      </c>
      <c r="C96" s="17">
        <v>2016</v>
      </c>
      <c r="D96" s="18" t="s">
        <v>200</v>
      </c>
      <c r="E96" s="9">
        <v>3005309</v>
      </c>
      <c r="F96" s="4" t="s">
        <v>147</v>
      </c>
      <c r="G96" s="26" t="s">
        <v>426</v>
      </c>
      <c r="H96" s="25" t="s">
        <v>316</v>
      </c>
      <c r="I96" s="9">
        <v>3005309</v>
      </c>
      <c r="J96" s="9"/>
      <c r="K96" s="9">
        <v>3005309</v>
      </c>
      <c r="L96" s="5" t="s">
        <v>162</v>
      </c>
      <c r="M96" s="17" t="s">
        <v>148</v>
      </c>
      <c r="N96" s="17" t="s">
        <v>151</v>
      </c>
      <c r="P96" s="14">
        <v>1830.17</v>
      </c>
      <c r="Q96" s="14">
        <v>2123</v>
      </c>
      <c r="T96" s="17" t="s">
        <v>149</v>
      </c>
      <c r="V96" s="4" t="s">
        <v>159</v>
      </c>
      <c r="W96" s="19" t="s">
        <v>287</v>
      </c>
      <c r="AC96" s="4" t="s">
        <v>150</v>
      </c>
      <c r="AD96" s="17" t="s">
        <v>9</v>
      </c>
      <c r="AE96" s="9">
        <v>3005309</v>
      </c>
      <c r="AF96" s="20" t="s">
        <v>13</v>
      </c>
      <c r="AG96" s="9">
        <v>3005309</v>
      </c>
      <c r="AH96" s="4" t="s">
        <v>151</v>
      </c>
      <c r="AM96" s="18">
        <v>42961</v>
      </c>
      <c r="AN96" s="4" t="s">
        <v>148</v>
      </c>
      <c r="AO96" s="20">
        <v>2016</v>
      </c>
    </row>
    <row r="97" spans="1:41" s="5" customFormat="1" ht="66">
      <c r="A97" s="17" t="s">
        <v>146</v>
      </c>
      <c r="B97" s="4" t="s">
        <v>4</v>
      </c>
      <c r="C97" s="17">
        <v>2016</v>
      </c>
      <c r="D97" s="18" t="s">
        <v>200</v>
      </c>
      <c r="E97" s="9">
        <v>3005321</v>
      </c>
      <c r="F97" s="4" t="s">
        <v>147</v>
      </c>
      <c r="G97" s="26" t="s">
        <v>426</v>
      </c>
      <c r="H97" s="25" t="s">
        <v>355</v>
      </c>
      <c r="I97" s="9">
        <v>3005321</v>
      </c>
      <c r="J97" s="9"/>
      <c r="K97" s="9">
        <v>3005321</v>
      </c>
      <c r="L97" s="5" t="s">
        <v>162</v>
      </c>
      <c r="M97" s="17" t="s">
        <v>148</v>
      </c>
      <c r="N97" s="17" t="s">
        <v>151</v>
      </c>
      <c r="P97" s="14">
        <v>1000</v>
      </c>
      <c r="Q97" s="14">
        <v>1160</v>
      </c>
      <c r="T97" s="17" t="s">
        <v>149</v>
      </c>
      <c r="V97" s="4" t="s">
        <v>159</v>
      </c>
      <c r="W97" s="19" t="s">
        <v>288</v>
      </c>
      <c r="AC97" s="4" t="s">
        <v>150</v>
      </c>
      <c r="AD97" s="17" t="s">
        <v>9</v>
      </c>
      <c r="AE97" s="9">
        <v>3005321</v>
      </c>
      <c r="AF97" s="20" t="s">
        <v>13</v>
      </c>
      <c r="AG97" s="9">
        <v>3005321</v>
      </c>
      <c r="AH97" s="4" t="s">
        <v>151</v>
      </c>
      <c r="AM97" s="18">
        <v>42961</v>
      </c>
      <c r="AN97" s="4" t="s">
        <v>148</v>
      </c>
      <c r="AO97" s="20">
        <v>2016</v>
      </c>
    </row>
    <row r="98" spans="1:41" s="5" customFormat="1" ht="66">
      <c r="A98" s="17" t="s">
        <v>146</v>
      </c>
      <c r="B98" s="4" t="s">
        <v>1</v>
      </c>
      <c r="C98" s="17">
        <v>2016</v>
      </c>
      <c r="D98" s="18" t="s">
        <v>200</v>
      </c>
      <c r="E98" s="9">
        <v>3005323</v>
      </c>
      <c r="F98" s="4" t="s">
        <v>147</v>
      </c>
      <c r="G98" s="26" t="s">
        <v>426</v>
      </c>
      <c r="H98" s="25" t="s">
        <v>316</v>
      </c>
      <c r="I98" s="9">
        <v>3005323</v>
      </c>
      <c r="J98" s="9"/>
      <c r="K98" s="9">
        <v>3005323</v>
      </c>
      <c r="L98" s="5" t="s">
        <v>162</v>
      </c>
      <c r="M98" s="17" t="s">
        <v>148</v>
      </c>
      <c r="N98" s="17" t="s">
        <v>151</v>
      </c>
      <c r="P98" s="14">
        <v>545.17</v>
      </c>
      <c r="Q98" s="14">
        <v>632.4</v>
      </c>
      <c r="T98" s="17" t="s">
        <v>149</v>
      </c>
      <c r="V98" s="4" t="s">
        <v>159</v>
      </c>
      <c r="W98" s="19" t="s">
        <v>289</v>
      </c>
      <c r="AC98" s="4" t="s">
        <v>150</v>
      </c>
      <c r="AD98" s="17" t="s">
        <v>9</v>
      </c>
      <c r="AE98" s="9">
        <v>3005323</v>
      </c>
      <c r="AF98" s="20" t="s">
        <v>13</v>
      </c>
      <c r="AG98" s="9">
        <v>3005323</v>
      </c>
      <c r="AH98" s="4" t="s">
        <v>151</v>
      </c>
      <c r="AM98" s="18">
        <v>42961</v>
      </c>
      <c r="AN98" s="4" t="s">
        <v>148</v>
      </c>
      <c r="AO98" s="20">
        <v>2016</v>
      </c>
    </row>
    <row r="99" spans="1:41" s="5" customFormat="1" ht="66">
      <c r="A99" s="17" t="s">
        <v>146</v>
      </c>
      <c r="B99" s="4" t="s">
        <v>1</v>
      </c>
      <c r="C99" s="17">
        <v>2016</v>
      </c>
      <c r="D99" s="18" t="s">
        <v>200</v>
      </c>
      <c r="E99" s="9">
        <v>3005322</v>
      </c>
      <c r="F99" s="4" t="s">
        <v>147</v>
      </c>
      <c r="G99" s="26" t="s">
        <v>426</v>
      </c>
      <c r="H99" s="25" t="s">
        <v>316</v>
      </c>
      <c r="I99" s="9">
        <v>3005322</v>
      </c>
      <c r="J99" s="9"/>
      <c r="K99" s="9">
        <v>3005322</v>
      </c>
      <c r="L99" s="5" t="s">
        <v>162</v>
      </c>
      <c r="M99" s="17" t="s">
        <v>148</v>
      </c>
      <c r="N99" s="17" t="s">
        <v>151</v>
      </c>
      <c r="P99" s="14">
        <v>377.59</v>
      </c>
      <c r="Q99" s="14">
        <v>438</v>
      </c>
      <c r="T99" s="17" t="s">
        <v>149</v>
      </c>
      <c r="V99" s="4" t="s">
        <v>159</v>
      </c>
      <c r="W99" s="19" t="s">
        <v>290</v>
      </c>
      <c r="AC99" s="4" t="s">
        <v>150</v>
      </c>
      <c r="AD99" s="17" t="s">
        <v>9</v>
      </c>
      <c r="AE99" s="9">
        <v>3005322</v>
      </c>
      <c r="AF99" s="20" t="s">
        <v>13</v>
      </c>
      <c r="AG99" s="9">
        <v>3005322</v>
      </c>
      <c r="AH99" s="4" t="s">
        <v>151</v>
      </c>
      <c r="AM99" s="18">
        <v>42961</v>
      </c>
      <c r="AN99" s="4" t="s">
        <v>148</v>
      </c>
      <c r="AO99" s="20">
        <v>2016</v>
      </c>
    </row>
    <row r="100" spans="1:41" s="5" customFormat="1" ht="66">
      <c r="A100" s="17" t="s">
        <v>146</v>
      </c>
      <c r="B100" s="4" t="s">
        <v>4</v>
      </c>
      <c r="C100" s="17">
        <v>2016</v>
      </c>
      <c r="D100" s="18" t="s">
        <v>200</v>
      </c>
      <c r="E100" s="9">
        <v>3005325</v>
      </c>
      <c r="F100" s="4" t="s">
        <v>147</v>
      </c>
      <c r="G100" s="26" t="s">
        <v>426</v>
      </c>
      <c r="H100" s="25" t="s">
        <v>334</v>
      </c>
      <c r="I100" s="9">
        <v>3005325</v>
      </c>
      <c r="J100" s="9"/>
      <c r="K100" s="9">
        <v>3005325</v>
      </c>
      <c r="L100" s="5" t="s">
        <v>313</v>
      </c>
      <c r="M100" s="17" t="s">
        <v>148</v>
      </c>
      <c r="N100" s="17" t="s">
        <v>151</v>
      </c>
      <c r="P100" s="14">
        <v>253.37</v>
      </c>
      <c r="Q100" s="14">
        <v>293.91</v>
      </c>
      <c r="T100" s="17" t="s">
        <v>149</v>
      </c>
      <c r="V100" s="4" t="s">
        <v>159</v>
      </c>
      <c r="W100" s="19" t="s">
        <v>291</v>
      </c>
      <c r="AC100" s="4" t="s">
        <v>150</v>
      </c>
      <c r="AD100" s="17" t="s">
        <v>9</v>
      </c>
      <c r="AE100" s="9">
        <v>3005325</v>
      </c>
      <c r="AF100" s="20" t="s">
        <v>13</v>
      </c>
      <c r="AG100" s="9">
        <v>3005325</v>
      </c>
      <c r="AH100" s="4" t="s">
        <v>151</v>
      </c>
      <c r="AM100" s="18">
        <v>42961</v>
      </c>
      <c r="AN100" s="4" t="s">
        <v>148</v>
      </c>
      <c r="AO100" s="20">
        <v>2016</v>
      </c>
    </row>
    <row r="101" spans="1:41" s="5" customFormat="1" ht="66">
      <c r="A101" s="17" t="s">
        <v>146</v>
      </c>
      <c r="B101" s="4" t="s">
        <v>1</v>
      </c>
      <c r="C101" s="17">
        <v>2016</v>
      </c>
      <c r="D101" s="18" t="s">
        <v>200</v>
      </c>
      <c r="E101" s="9">
        <v>3005327</v>
      </c>
      <c r="F101" s="4" t="s">
        <v>147</v>
      </c>
      <c r="G101" s="26" t="s">
        <v>426</v>
      </c>
      <c r="H101" s="25" t="s">
        <v>316</v>
      </c>
      <c r="I101" s="9">
        <v>3005327</v>
      </c>
      <c r="J101" s="9"/>
      <c r="K101" s="9">
        <v>3005327</v>
      </c>
      <c r="L101" s="5" t="s">
        <v>307</v>
      </c>
      <c r="M101" s="17" t="s">
        <v>148</v>
      </c>
      <c r="N101" s="17" t="s">
        <v>151</v>
      </c>
      <c r="P101" s="14">
        <v>713.79</v>
      </c>
      <c r="Q101" s="14">
        <v>828</v>
      </c>
      <c r="T101" s="17" t="s">
        <v>149</v>
      </c>
      <c r="V101" s="4" t="s">
        <v>159</v>
      </c>
      <c r="W101" s="19" t="s">
        <v>292</v>
      </c>
      <c r="AC101" s="4" t="s">
        <v>150</v>
      </c>
      <c r="AD101" s="17" t="s">
        <v>9</v>
      </c>
      <c r="AE101" s="9">
        <v>3005327</v>
      </c>
      <c r="AF101" s="20" t="s">
        <v>13</v>
      </c>
      <c r="AG101" s="9">
        <v>3005327</v>
      </c>
      <c r="AH101" s="4" t="s">
        <v>151</v>
      </c>
      <c r="AM101" s="18">
        <v>42961</v>
      </c>
      <c r="AN101" s="4" t="s">
        <v>148</v>
      </c>
      <c r="AO101" s="20">
        <v>2016</v>
      </c>
    </row>
    <row r="102" spans="1:41" s="5" customFormat="1" ht="66">
      <c r="A102" s="17" t="s">
        <v>146</v>
      </c>
      <c r="B102" s="4" t="s">
        <v>1</v>
      </c>
      <c r="C102" s="17">
        <v>2016</v>
      </c>
      <c r="D102" s="18" t="s">
        <v>200</v>
      </c>
      <c r="E102" s="9">
        <v>3005328</v>
      </c>
      <c r="F102" s="4" t="s">
        <v>147</v>
      </c>
      <c r="G102" s="26" t="s">
        <v>426</v>
      </c>
      <c r="H102" s="25" t="s">
        <v>356</v>
      </c>
      <c r="I102" s="9">
        <v>3005328</v>
      </c>
      <c r="J102" s="9"/>
      <c r="K102" s="9">
        <v>3005328</v>
      </c>
      <c r="L102" s="5" t="s">
        <v>312</v>
      </c>
      <c r="M102" s="17" t="s">
        <v>148</v>
      </c>
      <c r="N102" s="17" t="s">
        <v>151</v>
      </c>
      <c r="P102" s="14">
        <v>280</v>
      </c>
      <c r="Q102" s="14">
        <v>280</v>
      </c>
      <c r="T102" s="17" t="s">
        <v>149</v>
      </c>
      <c r="V102" s="4" t="s">
        <v>159</v>
      </c>
      <c r="W102" s="19" t="s">
        <v>293</v>
      </c>
      <c r="AC102" s="4" t="s">
        <v>150</v>
      </c>
      <c r="AD102" s="17" t="s">
        <v>9</v>
      </c>
      <c r="AE102" s="9">
        <v>3005328</v>
      </c>
      <c r="AF102" s="20" t="s">
        <v>13</v>
      </c>
      <c r="AG102" s="9">
        <v>3005328</v>
      </c>
      <c r="AH102" s="4" t="s">
        <v>151</v>
      </c>
      <c r="AM102" s="18">
        <v>42961</v>
      </c>
      <c r="AN102" s="4" t="s">
        <v>148</v>
      </c>
      <c r="AO102" s="20">
        <v>2016</v>
      </c>
    </row>
    <row r="103" spans="1:41" s="5" customFormat="1" ht="66">
      <c r="A103" s="17" t="s">
        <v>146</v>
      </c>
      <c r="B103" s="4" t="s">
        <v>1</v>
      </c>
      <c r="C103" s="17">
        <v>2016</v>
      </c>
      <c r="D103" s="18" t="s">
        <v>200</v>
      </c>
      <c r="E103" s="9">
        <v>3005330</v>
      </c>
      <c r="F103" s="4" t="s">
        <v>147</v>
      </c>
      <c r="G103" s="26" t="s">
        <v>426</v>
      </c>
      <c r="H103" s="25" t="s">
        <v>357</v>
      </c>
      <c r="I103" s="9">
        <v>3005330</v>
      </c>
      <c r="J103" s="9"/>
      <c r="K103" s="9">
        <v>3005330</v>
      </c>
      <c r="L103" s="5" t="s">
        <v>162</v>
      </c>
      <c r="M103" s="17" t="s">
        <v>148</v>
      </c>
      <c r="N103" s="17" t="s">
        <v>151</v>
      </c>
      <c r="P103" s="14">
        <v>445</v>
      </c>
      <c r="Q103" s="14">
        <v>445</v>
      </c>
      <c r="T103" s="17" t="s">
        <v>149</v>
      </c>
      <c r="V103" s="4" t="s">
        <v>159</v>
      </c>
      <c r="W103" s="19" t="s">
        <v>294</v>
      </c>
      <c r="AC103" s="4" t="s">
        <v>150</v>
      </c>
      <c r="AD103" s="17" t="s">
        <v>9</v>
      </c>
      <c r="AE103" s="9">
        <v>3005330</v>
      </c>
      <c r="AF103" s="20" t="s">
        <v>13</v>
      </c>
      <c r="AG103" s="9">
        <v>3005330</v>
      </c>
      <c r="AH103" s="4" t="s">
        <v>151</v>
      </c>
      <c r="AM103" s="18">
        <v>42961</v>
      </c>
      <c r="AN103" s="4" t="s">
        <v>148</v>
      </c>
      <c r="AO103" s="20">
        <v>2016</v>
      </c>
    </row>
    <row r="104" spans="1:41" s="5" customFormat="1" ht="66">
      <c r="A104" s="17" t="s">
        <v>146</v>
      </c>
      <c r="B104" s="4" t="s">
        <v>1</v>
      </c>
      <c r="C104" s="17">
        <v>2016</v>
      </c>
      <c r="D104" s="18" t="s">
        <v>200</v>
      </c>
      <c r="E104" s="9">
        <v>3005331</v>
      </c>
      <c r="F104" s="4" t="s">
        <v>147</v>
      </c>
      <c r="G104" s="26" t="s">
        <v>426</v>
      </c>
      <c r="H104" s="25" t="s">
        <v>358</v>
      </c>
      <c r="I104" s="9">
        <v>3005331</v>
      </c>
      <c r="J104" s="9"/>
      <c r="K104" s="9">
        <v>3005331</v>
      </c>
      <c r="L104" s="5" t="s">
        <v>148</v>
      </c>
      <c r="M104" s="17" t="s">
        <v>148</v>
      </c>
      <c r="N104" s="17" t="s">
        <v>151</v>
      </c>
      <c r="P104" s="14">
        <v>595.29</v>
      </c>
      <c r="Q104" s="14">
        <v>581.94</v>
      </c>
      <c r="T104" s="17" t="s">
        <v>149</v>
      </c>
      <c r="V104" s="4" t="s">
        <v>159</v>
      </c>
      <c r="W104" s="19" t="s">
        <v>295</v>
      </c>
      <c r="AC104" s="4" t="s">
        <v>150</v>
      </c>
      <c r="AD104" s="17" t="s">
        <v>9</v>
      </c>
      <c r="AE104" s="9">
        <v>3005331</v>
      </c>
      <c r="AF104" s="20" t="s">
        <v>13</v>
      </c>
      <c r="AG104" s="9">
        <v>3005331</v>
      </c>
      <c r="AH104" s="4" t="s">
        <v>151</v>
      </c>
      <c r="AM104" s="18">
        <v>42961</v>
      </c>
      <c r="AN104" s="4" t="s">
        <v>148</v>
      </c>
      <c r="AO104" s="20">
        <v>2016</v>
      </c>
    </row>
    <row r="105" spans="1:41" s="5" customFormat="1" ht="66">
      <c r="A105" s="17" t="s">
        <v>146</v>
      </c>
      <c r="B105" s="4" t="s">
        <v>1</v>
      </c>
      <c r="C105" s="17">
        <v>2016</v>
      </c>
      <c r="D105" s="18" t="s">
        <v>200</v>
      </c>
      <c r="E105" s="9">
        <v>3005333</v>
      </c>
      <c r="F105" s="4" t="s">
        <v>147</v>
      </c>
      <c r="G105" s="26" t="s">
        <v>426</v>
      </c>
      <c r="H105" s="25" t="s">
        <v>316</v>
      </c>
      <c r="I105" s="9">
        <v>3005333</v>
      </c>
      <c r="J105" s="9"/>
      <c r="K105" s="9">
        <v>3005333</v>
      </c>
      <c r="L105" s="5" t="s">
        <v>162</v>
      </c>
      <c r="M105" s="17" t="s">
        <v>148</v>
      </c>
      <c r="N105" s="17" t="s">
        <v>151</v>
      </c>
      <c r="P105" s="14">
        <v>189.66</v>
      </c>
      <c r="Q105" s="14">
        <v>220</v>
      </c>
      <c r="T105" s="17" t="s">
        <v>149</v>
      </c>
      <c r="V105" s="4" t="s">
        <v>159</v>
      </c>
      <c r="W105" s="19" t="s">
        <v>296</v>
      </c>
      <c r="AC105" s="4" t="s">
        <v>150</v>
      </c>
      <c r="AD105" s="17" t="s">
        <v>9</v>
      </c>
      <c r="AE105" s="9">
        <v>3005333</v>
      </c>
      <c r="AF105" s="20" t="s">
        <v>13</v>
      </c>
      <c r="AG105" s="9">
        <v>3005333</v>
      </c>
      <c r="AH105" s="4" t="s">
        <v>151</v>
      </c>
      <c r="AM105" s="18">
        <v>42961</v>
      </c>
      <c r="AN105" s="4" t="s">
        <v>148</v>
      </c>
      <c r="AO105" s="20">
        <v>2016</v>
      </c>
    </row>
    <row r="106" spans="1:41" s="5" customFormat="1" ht="66">
      <c r="A106" s="17" t="s">
        <v>146</v>
      </c>
      <c r="B106" s="4" t="s">
        <v>4</v>
      </c>
      <c r="C106" s="17">
        <v>2016</v>
      </c>
      <c r="D106" s="18" t="s">
        <v>200</v>
      </c>
      <c r="E106" s="9">
        <v>3005335</v>
      </c>
      <c r="F106" s="4" t="s">
        <v>147</v>
      </c>
      <c r="G106" s="26" t="s">
        <v>426</v>
      </c>
      <c r="H106" s="25" t="s">
        <v>359</v>
      </c>
      <c r="I106" s="9">
        <v>3005335</v>
      </c>
      <c r="J106" s="9"/>
      <c r="K106" s="9">
        <v>3005335</v>
      </c>
      <c r="L106" s="5" t="s">
        <v>148</v>
      </c>
      <c r="M106" s="17" t="s">
        <v>148</v>
      </c>
      <c r="N106" s="17" t="s">
        <v>151</v>
      </c>
      <c r="P106" s="14">
        <v>163</v>
      </c>
      <c r="Q106" s="14">
        <v>163</v>
      </c>
      <c r="T106" s="17" t="s">
        <v>149</v>
      </c>
      <c r="V106" s="4" t="s">
        <v>159</v>
      </c>
      <c r="W106" s="19" t="s">
        <v>297</v>
      </c>
      <c r="AC106" s="4" t="s">
        <v>150</v>
      </c>
      <c r="AD106" s="17" t="s">
        <v>9</v>
      </c>
      <c r="AE106" s="9">
        <v>3005335</v>
      </c>
      <c r="AF106" s="20" t="s">
        <v>13</v>
      </c>
      <c r="AG106" s="9">
        <v>3005335</v>
      </c>
      <c r="AH106" s="4" t="s">
        <v>151</v>
      </c>
      <c r="AM106" s="18">
        <v>42961</v>
      </c>
      <c r="AN106" s="4" t="s">
        <v>148</v>
      </c>
      <c r="AO106" s="20">
        <v>2016</v>
      </c>
    </row>
    <row r="107" spans="1:41" s="5" customFormat="1" ht="66">
      <c r="A107" s="17" t="s">
        <v>146</v>
      </c>
      <c r="B107" s="4" t="s">
        <v>1</v>
      </c>
      <c r="C107" s="17">
        <v>2016</v>
      </c>
      <c r="D107" s="18" t="s">
        <v>200</v>
      </c>
      <c r="E107" s="9">
        <v>3005336</v>
      </c>
      <c r="F107" s="4" t="s">
        <v>147</v>
      </c>
      <c r="G107" s="26" t="s">
        <v>426</v>
      </c>
      <c r="H107" s="25" t="s">
        <v>360</v>
      </c>
      <c r="I107" s="9">
        <v>3005336</v>
      </c>
      <c r="J107" s="9"/>
      <c r="K107" s="9">
        <v>3005336</v>
      </c>
      <c r="L107" s="5" t="s">
        <v>162</v>
      </c>
      <c r="M107" s="17" t="s">
        <v>148</v>
      </c>
      <c r="N107" s="17" t="s">
        <v>151</v>
      </c>
      <c r="P107" s="14">
        <f>1091.48+46.56+194+60.34</f>
        <v>1392.3799999999999</v>
      </c>
      <c r="Q107" s="14">
        <f>1139.35+54+70+225.04</f>
        <v>1488.3899999999999</v>
      </c>
      <c r="T107" s="17" t="s">
        <v>149</v>
      </c>
      <c r="V107" s="4" t="s">
        <v>159</v>
      </c>
      <c r="W107" s="19" t="s">
        <v>298</v>
      </c>
      <c r="AC107" s="4" t="s">
        <v>150</v>
      </c>
      <c r="AD107" s="17" t="s">
        <v>9</v>
      </c>
      <c r="AE107" s="9">
        <v>3005336</v>
      </c>
      <c r="AF107" s="20" t="s">
        <v>13</v>
      </c>
      <c r="AG107" s="9">
        <v>3005336</v>
      </c>
      <c r="AH107" s="4" t="s">
        <v>151</v>
      </c>
      <c r="AM107" s="18">
        <v>42961</v>
      </c>
      <c r="AN107" s="4" t="s">
        <v>148</v>
      </c>
      <c r="AO107" s="20">
        <v>2016</v>
      </c>
    </row>
    <row r="108" spans="1:41" s="5" customFormat="1" ht="66">
      <c r="A108" s="17" t="s">
        <v>146</v>
      </c>
      <c r="B108" s="4" t="s">
        <v>1</v>
      </c>
      <c r="C108" s="17">
        <v>2016</v>
      </c>
      <c r="D108" s="18" t="s">
        <v>200</v>
      </c>
      <c r="E108" s="9">
        <v>3005338</v>
      </c>
      <c r="F108" s="4" t="s">
        <v>147</v>
      </c>
      <c r="G108" s="26" t="s">
        <v>426</v>
      </c>
      <c r="H108" s="25" t="s">
        <v>361</v>
      </c>
      <c r="I108" s="9">
        <v>3005338</v>
      </c>
      <c r="J108" s="9"/>
      <c r="K108" s="9">
        <v>3005338</v>
      </c>
      <c r="L108" s="5" t="s">
        <v>148</v>
      </c>
      <c r="M108" s="17" t="s">
        <v>148</v>
      </c>
      <c r="N108" s="17" t="s">
        <v>151</v>
      </c>
      <c r="P108" s="14">
        <v>1254.32</v>
      </c>
      <c r="Q108" s="14">
        <v>1455</v>
      </c>
      <c r="T108" s="17" t="s">
        <v>149</v>
      </c>
      <c r="V108" s="4" t="s">
        <v>159</v>
      </c>
      <c r="W108" s="19" t="s">
        <v>362</v>
      </c>
      <c r="AC108" s="4" t="s">
        <v>150</v>
      </c>
      <c r="AD108" s="17" t="s">
        <v>9</v>
      </c>
      <c r="AE108" s="9">
        <v>3005338</v>
      </c>
      <c r="AF108" s="20" t="s">
        <v>13</v>
      </c>
      <c r="AG108" s="9">
        <v>3005338</v>
      </c>
      <c r="AH108" s="4" t="s">
        <v>151</v>
      </c>
      <c r="AM108" s="18">
        <v>42961</v>
      </c>
      <c r="AN108" s="4" t="s">
        <v>148</v>
      </c>
      <c r="AO108" s="20">
        <v>2016</v>
      </c>
    </row>
    <row r="109" spans="1:41" s="5" customFormat="1" ht="66">
      <c r="A109" s="17" t="s">
        <v>146</v>
      </c>
      <c r="B109" s="4" t="s">
        <v>1</v>
      </c>
      <c r="C109" s="17">
        <v>2016</v>
      </c>
      <c r="D109" s="18" t="s">
        <v>200</v>
      </c>
      <c r="E109" s="9">
        <v>3005337</v>
      </c>
      <c r="F109" s="4" t="s">
        <v>147</v>
      </c>
      <c r="G109" s="26" t="s">
        <v>426</v>
      </c>
      <c r="H109" s="25" t="s">
        <v>316</v>
      </c>
      <c r="I109" s="9">
        <v>3005337</v>
      </c>
      <c r="J109" s="9"/>
      <c r="K109" s="9">
        <v>3005337</v>
      </c>
      <c r="L109" s="5" t="s">
        <v>148</v>
      </c>
      <c r="M109" s="17" t="s">
        <v>148</v>
      </c>
      <c r="N109" s="17" t="s">
        <v>151</v>
      </c>
      <c r="P109" s="14">
        <v>545.69</v>
      </c>
      <c r="Q109" s="14">
        <v>633</v>
      </c>
      <c r="T109" s="17" t="s">
        <v>149</v>
      </c>
      <c r="V109" s="4" t="s">
        <v>159</v>
      </c>
      <c r="W109" s="19" t="s">
        <v>299</v>
      </c>
      <c r="AC109" s="4" t="s">
        <v>150</v>
      </c>
      <c r="AD109" s="17" t="s">
        <v>9</v>
      </c>
      <c r="AE109" s="9">
        <v>3005337</v>
      </c>
      <c r="AF109" s="20" t="s">
        <v>13</v>
      </c>
      <c r="AG109" s="9">
        <v>3005337</v>
      </c>
      <c r="AH109" s="4" t="s">
        <v>151</v>
      </c>
      <c r="AM109" s="18">
        <v>42961</v>
      </c>
      <c r="AN109" s="4" t="s">
        <v>148</v>
      </c>
      <c r="AO109" s="20">
        <v>2016</v>
      </c>
    </row>
    <row r="110" spans="1:41" s="5" customFormat="1" ht="66">
      <c r="A110" s="17" t="s">
        <v>146</v>
      </c>
      <c r="B110" s="4" t="s">
        <v>1</v>
      </c>
      <c r="C110" s="17">
        <v>2016</v>
      </c>
      <c r="D110" s="18" t="s">
        <v>200</v>
      </c>
      <c r="E110" s="9">
        <v>3005340</v>
      </c>
      <c r="F110" s="4" t="s">
        <v>147</v>
      </c>
      <c r="G110" s="26" t="s">
        <v>426</v>
      </c>
      <c r="H110" s="25" t="s">
        <v>363</v>
      </c>
      <c r="I110" s="9">
        <v>3005340</v>
      </c>
      <c r="J110" s="9"/>
      <c r="K110" s="9">
        <v>3005340</v>
      </c>
      <c r="L110" s="5" t="s">
        <v>148</v>
      </c>
      <c r="M110" s="17" t="s">
        <v>148</v>
      </c>
      <c r="N110" s="17" t="s">
        <v>151</v>
      </c>
      <c r="P110" s="14">
        <v>79.12</v>
      </c>
      <c r="Q110" s="14">
        <v>91.78</v>
      </c>
      <c r="T110" s="17" t="s">
        <v>149</v>
      </c>
      <c r="V110" s="4" t="s">
        <v>159</v>
      </c>
      <c r="W110" s="19" t="s">
        <v>300</v>
      </c>
      <c r="AC110" s="4" t="s">
        <v>150</v>
      </c>
      <c r="AD110" s="17" t="s">
        <v>9</v>
      </c>
      <c r="AE110" s="9">
        <v>3005340</v>
      </c>
      <c r="AF110" s="20" t="s">
        <v>13</v>
      </c>
      <c r="AG110" s="9">
        <v>3005340</v>
      </c>
      <c r="AH110" s="4" t="s">
        <v>151</v>
      </c>
      <c r="AM110" s="18">
        <v>42961</v>
      </c>
      <c r="AN110" s="4" t="s">
        <v>148</v>
      </c>
      <c r="AO110" s="20">
        <v>2016</v>
      </c>
    </row>
    <row r="111" spans="1:41" s="5" customFormat="1" ht="66">
      <c r="A111" s="17" t="s">
        <v>146</v>
      </c>
      <c r="B111" s="4" t="s">
        <v>1</v>
      </c>
      <c r="C111" s="17">
        <v>2016</v>
      </c>
      <c r="D111" s="18" t="s">
        <v>200</v>
      </c>
      <c r="E111" s="9">
        <v>3005341</v>
      </c>
      <c r="F111" s="4" t="s">
        <v>147</v>
      </c>
      <c r="G111" s="26" t="s">
        <v>426</v>
      </c>
      <c r="H111" s="25" t="s">
        <v>316</v>
      </c>
      <c r="I111" s="9">
        <v>3005341</v>
      </c>
      <c r="J111" s="9"/>
      <c r="K111" s="9">
        <v>3005341</v>
      </c>
      <c r="L111" s="5" t="s">
        <v>148</v>
      </c>
      <c r="M111" s="17" t="s">
        <v>148</v>
      </c>
      <c r="N111" s="17" t="s">
        <v>151</v>
      </c>
      <c r="P111" s="14">
        <f>116.38+146.55+389.65</f>
        <v>652.5799999999999</v>
      </c>
      <c r="Q111" s="14">
        <f>452+170+135</f>
        <v>757</v>
      </c>
      <c r="T111" s="17" t="s">
        <v>149</v>
      </c>
      <c r="V111" s="4" t="s">
        <v>159</v>
      </c>
      <c r="W111" s="19" t="s">
        <v>301</v>
      </c>
      <c r="AC111" s="4" t="s">
        <v>150</v>
      </c>
      <c r="AD111" s="17" t="s">
        <v>9</v>
      </c>
      <c r="AE111" s="9">
        <v>3005341</v>
      </c>
      <c r="AF111" s="20" t="s">
        <v>13</v>
      </c>
      <c r="AG111" s="9">
        <v>3005341</v>
      </c>
      <c r="AH111" s="4" t="s">
        <v>151</v>
      </c>
      <c r="AM111" s="18">
        <v>42961</v>
      </c>
      <c r="AN111" s="4" t="s">
        <v>148</v>
      </c>
      <c r="AO111" s="20">
        <v>2016</v>
      </c>
    </row>
    <row r="112" spans="1:41" s="5" customFormat="1" ht="66">
      <c r="A112" s="17" t="s">
        <v>146</v>
      </c>
      <c r="B112" s="4" t="s">
        <v>1</v>
      </c>
      <c r="C112" s="17">
        <v>2016</v>
      </c>
      <c r="D112" s="18" t="s">
        <v>200</v>
      </c>
      <c r="E112" s="9">
        <v>3005339</v>
      </c>
      <c r="F112" s="4" t="s">
        <v>147</v>
      </c>
      <c r="G112" s="26" t="s">
        <v>426</v>
      </c>
      <c r="H112" s="25" t="s">
        <v>316</v>
      </c>
      <c r="I112" s="9">
        <v>3005339</v>
      </c>
      <c r="J112" s="9"/>
      <c r="K112" s="9">
        <v>3005339</v>
      </c>
      <c r="L112" s="5" t="s">
        <v>148</v>
      </c>
      <c r="M112" s="17" t="s">
        <v>148</v>
      </c>
      <c r="N112" s="17" t="s">
        <v>151</v>
      </c>
      <c r="P112" s="14">
        <f>68.1+53.88+154.31+303.02+250</f>
        <v>829.31</v>
      </c>
      <c r="Q112" s="14">
        <f>79+62.5+179+351.5+290</f>
        <v>962</v>
      </c>
      <c r="T112" s="17" t="s">
        <v>149</v>
      </c>
      <c r="V112" s="4" t="s">
        <v>159</v>
      </c>
      <c r="W112" s="19" t="s">
        <v>302</v>
      </c>
      <c r="AC112" s="4" t="s">
        <v>150</v>
      </c>
      <c r="AD112" s="17" t="s">
        <v>9</v>
      </c>
      <c r="AE112" s="9">
        <v>3005339</v>
      </c>
      <c r="AF112" s="20" t="s">
        <v>13</v>
      </c>
      <c r="AG112" s="9">
        <v>3005339</v>
      </c>
      <c r="AH112" s="4" t="s">
        <v>151</v>
      </c>
      <c r="AM112" s="18">
        <v>42961</v>
      </c>
      <c r="AN112" s="4" t="s">
        <v>148</v>
      </c>
      <c r="AO112" s="20">
        <v>2016</v>
      </c>
    </row>
    <row r="113" spans="1:41" s="5" customFormat="1" ht="66">
      <c r="A113" s="17" t="s">
        <v>146</v>
      </c>
      <c r="B113" s="4" t="s">
        <v>1</v>
      </c>
      <c r="C113" s="17">
        <v>2016</v>
      </c>
      <c r="D113" s="18" t="s">
        <v>200</v>
      </c>
      <c r="E113" s="9">
        <v>3005332</v>
      </c>
      <c r="F113" s="4" t="s">
        <v>147</v>
      </c>
      <c r="G113" s="26" t="s">
        <v>426</v>
      </c>
      <c r="H113" s="25" t="s">
        <v>417</v>
      </c>
      <c r="I113" s="9">
        <v>3005332</v>
      </c>
      <c r="J113" s="9"/>
      <c r="K113" s="9">
        <v>3005332</v>
      </c>
      <c r="L113" s="5" t="s">
        <v>310</v>
      </c>
      <c r="M113" s="17" t="s">
        <v>148</v>
      </c>
      <c r="N113" s="17" t="s">
        <v>151</v>
      </c>
      <c r="P113" s="14">
        <f>639.36+68.87+232</f>
        <v>940.23</v>
      </c>
      <c r="Q113" s="14">
        <f>79.9+741.66+232</f>
        <v>1053.56</v>
      </c>
      <c r="T113" s="17" t="s">
        <v>149</v>
      </c>
      <c r="V113" s="4" t="s">
        <v>159</v>
      </c>
      <c r="W113" s="19" t="s">
        <v>303</v>
      </c>
      <c r="AC113" s="4" t="s">
        <v>150</v>
      </c>
      <c r="AD113" s="17" t="s">
        <v>9</v>
      </c>
      <c r="AE113" s="9">
        <v>3005332</v>
      </c>
      <c r="AF113" s="20" t="s">
        <v>13</v>
      </c>
      <c r="AG113" s="9">
        <v>3005332</v>
      </c>
      <c r="AH113" s="4" t="s">
        <v>151</v>
      </c>
      <c r="AM113" s="18">
        <v>42961</v>
      </c>
      <c r="AN113" s="4" t="s">
        <v>148</v>
      </c>
      <c r="AO113" s="20">
        <v>2016</v>
      </c>
    </row>
    <row r="114" spans="1:41" s="5" customFormat="1" ht="66">
      <c r="A114" s="17" t="s">
        <v>146</v>
      </c>
      <c r="B114" s="4" t="s">
        <v>1</v>
      </c>
      <c r="C114" s="17">
        <v>2016</v>
      </c>
      <c r="D114" s="18" t="s">
        <v>200</v>
      </c>
      <c r="E114" s="9">
        <v>3005342</v>
      </c>
      <c r="F114" s="4" t="s">
        <v>147</v>
      </c>
      <c r="G114" s="26" t="s">
        <v>426</v>
      </c>
      <c r="H114" s="25" t="s">
        <v>316</v>
      </c>
      <c r="I114" s="9">
        <v>3005342</v>
      </c>
      <c r="J114" s="9"/>
      <c r="K114" s="9">
        <v>3005342</v>
      </c>
      <c r="L114" s="5" t="s">
        <v>312</v>
      </c>
      <c r="M114" s="17" t="s">
        <v>148</v>
      </c>
      <c r="N114" s="17" t="s">
        <v>151</v>
      </c>
      <c r="P114" s="14">
        <v>112.07</v>
      </c>
      <c r="Q114" s="14">
        <v>130</v>
      </c>
      <c r="T114" s="17" t="s">
        <v>149</v>
      </c>
      <c r="V114" s="4" t="s">
        <v>159</v>
      </c>
      <c r="W114" s="19" t="s">
        <v>304</v>
      </c>
      <c r="AC114" s="4" t="s">
        <v>150</v>
      </c>
      <c r="AD114" s="17" t="s">
        <v>9</v>
      </c>
      <c r="AE114" s="9">
        <v>3005342</v>
      </c>
      <c r="AF114" s="20" t="s">
        <v>13</v>
      </c>
      <c r="AG114" s="9">
        <v>3005342</v>
      </c>
      <c r="AH114" s="4" t="s">
        <v>151</v>
      </c>
      <c r="AM114" s="18">
        <v>42961</v>
      </c>
      <c r="AN114" s="4" t="s">
        <v>148</v>
      </c>
      <c r="AO114" s="20">
        <v>2016</v>
      </c>
    </row>
    <row r="115" spans="1:41" s="5" customFormat="1" ht="66">
      <c r="A115" s="17" t="s">
        <v>146</v>
      </c>
      <c r="B115" s="4" t="s">
        <v>1</v>
      </c>
      <c r="C115" s="17">
        <v>2016</v>
      </c>
      <c r="D115" s="18" t="s">
        <v>200</v>
      </c>
      <c r="E115" s="9">
        <v>3005343</v>
      </c>
      <c r="F115" s="4" t="s">
        <v>147</v>
      </c>
      <c r="G115" s="26" t="s">
        <v>426</v>
      </c>
      <c r="H115" s="25" t="s">
        <v>316</v>
      </c>
      <c r="I115" s="9">
        <v>3005343</v>
      </c>
      <c r="J115" s="9"/>
      <c r="K115" s="9">
        <v>3005343</v>
      </c>
      <c r="L115" s="5" t="s">
        <v>162</v>
      </c>
      <c r="M115" s="17" t="s">
        <v>148</v>
      </c>
      <c r="N115" s="17" t="s">
        <v>151</v>
      </c>
      <c r="P115" s="14">
        <v>164.22</v>
      </c>
      <c r="Q115" s="14">
        <v>190.5</v>
      </c>
      <c r="T115" s="17" t="s">
        <v>149</v>
      </c>
      <c r="V115" s="4" t="s">
        <v>159</v>
      </c>
      <c r="W115" s="19" t="s">
        <v>305</v>
      </c>
      <c r="AC115" s="4" t="s">
        <v>150</v>
      </c>
      <c r="AD115" s="17" t="s">
        <v>9</v>
      </c>
      <c r="AE115" s="9">
        <v>3005343</v>
      </c>
      <c r="AF115" s="20" t="s">
        <v>13</v>
      </c>
      <c r="AG115" s="9">
        <v>3005343</v>
      </c>
      <c r="AH115" s="4" t="s">
        <v>151</v>
      </c>
      <c r="AM115" s="18">
        <v>42961</v>
      </c>
      <c r="AN115" s="4" t="s">
        <v>148</v>
      </c>
      <c r="AO115" s="20">
        <v>2016</v>
      </c>
    </row>
    <row r="116" spans="1:41" s="5" customFormat="1" ht="66">
      <c r="A116" s="17" t="s">
        <v>146</v>
      </c>
      <c r="B116" s="4" t="s">
        <v>1</v>
      </c>
      <c r="C116" s="17">
        <v>2016</v>
      </c>
      <c r="D116" s="18" t="s">
        <v>200</v>
      </c>
      <c r="E116" s="9">
        <v>3005344</v>
      </c>
      <c r="F116" s="4" t="s">
        <v>147</v>
      </c>
      <c r="G116" s="26" t="s">
        <v>426</v>
      </c>
      <c r="H116" s="25" t="s">
        <v>316</v>
      </c>
      <c r="I116" s="9">
        <v>3005344</v>
      </c>
      <c r="J116" s="9"/>
      <c r="K116" s="9">
        <v>3005344</v>
      </c>
      <c r="L116" s="5" t="s">
        <v>148</v>
      </c>
      <c r="M116" s="17" t="s">
        <v>148</v>
      </c>
      <c r="N116" s="17" t="s">
        <v>151</v>
      </c>
      <c r="P116" s="14">
        <v>1460.35</v>
      </c>
      <c r="Q116" s="14">
        <v>1694.01</v>
      </c>
      <c r="T116" s="17" t="s">
        <v>149</v>
      </c>
      <c r="V116" s="4" t="s">
        <v>159</v>
      </c>
      <c r="W116" s="19" t="s">
        <v>306</v>
      </c>
      <c r="AC116" s="4" t="s">
        <v>150</v>
      </c>
      <c r="AD116" s="17" t="s">
        <v>9</v>
      </c>
      <c r="AE116" s="9">
        <v>3005344</v>
      </c>
      <c r="AF116" s="20" t="s">
        <v>13</v>
      </c>
      <c r="AG116" s="9">
        <v>3005344</v>
      </c>
      <c r="AH116" s="4" t="s">
        <v>151</v>
      </c>
      <c r="AM116" s="18">
        <v>42961</v>
      </c>
      <c r="AN116" s="4" t="s">
        <v>148</v>
      </c>
      <c r="AO116" s="20">
        <v>2016</v>
      </c>
    </row>
    <row r="117" spans="1:41" s="5" customFormat="1" ht="66">
      <c r="A117" s="17" t="s">
        <v>146</v>
      </c>
      <c r="B117" s="4" t="s">
        <v>1</v>
      </c>
      <c r="C117" s="17">
        <v>2016</v>
      </c>
      <c r="D117" s="18" t="s">
        <v>200</v>
      </c>
      <c r="E117" s="4">
        <v>3005223</v>
      </c>
      <c r="F117" s="4" t="s">
        <v>147</v>
      </c>
      <c r="G117" s="26" t="s">
        <v>426</v>
      </c>
      <c r="H117" s="25" t="s">
        <v>316</v>
      </c>
      <c r="I117" s="4">
        <v>3005223</v>
      </c>
      <c r="J117" s="4"/>
      <c r="K117" s="4">
        <v>3005223</v>
      </c>
      <c r="L117" s="5" t="s">
        <v>162</v>
      </c>
      <c r="M117" s="17" t="s">
        <v>148</v>
      </c>
      <c r="N117" s="17" t="s">
        <v>151</v>
      </c>
      <c r="P117" s="21">
        <f>461.6+89</f>
        <v>550.6</v>
      </c>
      <c r="Q117" s="21">
        <f>472.55+89</f>
        <v>561.55</v>
      </c>
      <c r="T117" s="17" t="s">
        <v>149</v>
      </c>
      <c r="V117" s="4" t="s">
        <v>159</v>
      </c>
      <c r="W117" s="22" t="s">
        <v>419</v>
      </c>
      <c r="AC117" s="4" t="s">
        <v>150</v>
      </c>
      <c r="AD117" s="17" t="s">
        <v>9</v>
      </c>
      <c r="AE117" s="4">
        <v>3005223</v>
      </c>
      <c r="AF117" s="20" t="s">
        <v>13</v>
      </c>
      <c r="AG117" s="4">
        <v>3005223</v>
      </c>
      <c r="AH117" s="4" t="s">
        <v>151</v>
      </c>
      <c r="AM117" s="18">
        <v>42961</v>
      </c>
      <c r="AN117" s="4" t="s">
        <v>148</v>
      </c>
      <c r="AO117" s="20">
        <v>2016</v>
      </c>
    </row>
    <row r="118" spans="1:41" s="5" customFormat="1" ht="66">
      <c r="A118" s="17" t="s">
        <v>146</v>
      </c>
      <c r="B118" s="4" t="s">
        <v>1</v>
      </c>
      <c r="C118" s="17">
        <v>2016</v>
      </c>
      <c r="D118" s="18" t="s">
        <v>200</v>
      </c>
      <c r="E118" s="4">
        <v>3005221</v>
      </c>
      <c r="F118" s="4" t="s">
        <v>147</v>
      </c>
      <c r="G118" s="26" t="s">
        <v>426</v>
      </c>
      <c r="H118" s="25" t="s">
        <v>316</v>
      </c>
      <c r="I118" s="4">
        <v>3005221</v>
      </c>
      <c r="J118" s="4"/>
      <c r="K118" s="4">
        <v>3005221</v>
      </c>
      <c r="L118" s="5" t="s">
        <v>162</v>
      </c>
      <c r="M118" s="17" t="s">
        <v>148</v>
      </c>
      <c r="N118" s="17" t="s">
        <v>151</v>
      </c>
      <c r="P118" s="21">
        <v>738.36</v>
      </c>
      <c r="Q118" s="21">
        <v>856.6</v>
      </c>
      <c r="T118" s="17" t="s">
        <v>149</v>
      </c>
      <c r="V118" s="4" t="s">
        <v>159</v>
      </c>
      <c r="W118" s="22" t="s">
        <v>420</v>
      </c>
      <c r="AC118" s="4" t="s">
        <v>150</v>
      </c>
      <c r="AD118" s="17" t="s">
        <v>9</v>
      </c>
      <c r="AE118" s="4">
        <v>3005221</v>
      </c>
      <c r="AF118" s="20" t="s">
        <v>13</v>
      </c>
      <c r="AG118" s="4">
        <v>3005221</v>
      </c>
      <c r="AH118" s="4" t="s">
        <v>151</v>
      </c>
      <c r="AM118" s="18">
        <v>42961</v>
      </c>
      <c r="AN118" s="4" t="s">
        <v>148</v>
      </c>
      <c r="AO118" s="20">
        <v>2016</v>
      </c>
    </row>
    <row r="119" spans="1:41" s="7" customFormat="1" ht="66">
      <c r="A119" s="17" t="s">
        <v>146</v>
      </c>
      <c r="B119" s="4" t="s">
        <v>1</v>
      </c>
      <c r="C119" s="17">
        <v>2016</v>
      </c>
      <c r="D119" s="18" t="s">
        <v>200</v>
      </c>
      <c r="E119" s="4">
        <v>3005222</v>
      </c>
      <c r="F119" s="4" t="s">
        <v>147</v>
      </c>
      <c r="G119" s="26" t="s">
        <v>426</v>
      </c>
      <c r="H119" s="25" t="s">
        <v>316</v>
      </c>
      <c r="I119" s="4">
        <v>3005222</v>
      </c>
      <c r="J119" s="4"/>
      <c r="K119" s="4">
        <v>3005222</v>
      </c>
      <c r="L119" s="5" t="s">
        <v>162</v>
      </c>
      <c r="M119" s="17" t="s">
        <v>148</v>
      </c>
      <c r="N119" s="17" t="s">
        <v>151</v>
      </c>
      <c r="P119" s="21">
        <v>532.76</v>
      </c>
      <c r="Q119" s="21">
        <v>618</v>
      </c>
      <c r="T119" s="17" t="s">
        <v>149</v>
      </c>
      <c r="U119" s="5"/>
      <c r="V119" s="4" t="s">
        <v>159</v>
      </c>
      <c r="W119" s="22" t="s">
        <v>421</v>
      </c>
      <c r="AC119" s="4" t="s">
        <v>150</v>
      </c>
      <c r="AD119" s="17" t="s">
        <v>9</v>
      </c>
      <c r="AE119" s="4">
        <v>3005222</v>
      </c>
      <c r="AF119" s="20" t="s">
        <v>13</v>
      </c>
      <c r="AG119" s="4">
        <v>3005222</v>
      </c>
      <c r="AH119" s="4" t="s">
        <v>151</v>
      </c>
      <c r="AM119" s="18">
        <v>42961</v>
      </c>
      <c r="AN119" s="4" t="s">
        <v>148</v>
      </c>
      <c r="AO119" s="20">
        <v>2016</v>
      </c>
    </row>
    <row r="120" spans="1:41" s="7" customFormat="1" ht="66">
      <c r="A120" s="17" t="s">
        <v>146</v>
      </c>
      <c r="B120" s="4" t="s">
        <v>1</v>
      </c>
      <c r="C120" s="17">
        <v>2016</v>
      </c>
      <c r="D120" s="18" t="s">
        <v>200</v>
      </c>
      <c r="E120" s="4">
        <v>3005224</v>
      </c>
      <c r="F120" s="4" t="s">
        <v>147</v>
      </c>
      <c r="G120" s="26" t="s">
        <v>426</v>
      </c>
      <c r="H120" s="25" t="s">
        <v>316</v>
      </c>
      <c r="I120" s="4">
        <v>3005224</v>
      </c>
      <c r="J120" s="4"/>
      <c r="K120" s="4">
        <v>3005224</v>
      </c>
      <c r="L120" s="5" t="s">
        <v>162</v>
      </c>
      <c r="M120" s="17" t="s">
        <v>148</v>
      </c>
      <c r="N120" s="17" t="s">
        <v>151</v>
      </c>
      <c r="P120" s="21">
        <v>862.07</v>
      </c>
      <c r="Q120" s="21">
        <v>1000</v>
      </c>
      <c r="T120" s="17" t="s">
        <v>149</v>
      </c>
      <c r="U120" s="5"/>
      <c r="V120" s="4" t="s">
        <v>159</v>
      </c>
      <c r="W120" s="22" t="s">
        <v>421</v>
      </c>
      <c r="AC120" s="4" t="s">
        <v>150</v>
      </c>
      <c r="AD120" s="17" t="s">
        <v>9</v>
      </c>
      <c r="AE120" s="4">
        <v>3005224</v>
      </c>
      <c r="AF120" s="20" t="s">
        <v>13</v>
      </c>
      <c r="AG120" s="4">
        <v>3005224</v>
      </c>
      <c r="AH120" s="4" t="s">
        <v>151</v>
      </c>
      <c r="AM120" s="18">
        <v>42961</v>
      </c>
      <c r="AN120" s="4" t="s">
        <v>148</v>
      </c>
      <c r="AO120" s="20">
        <v>2016</v>
      </c>
    </row>
    <row r="121" spans="1:41" s="7" customFormat="1" ht="66">
      <c r="A121" s="17" t="s">
        <v>146</v>
      </c>
      <c r="B121" s="4" t="s">
        <v>4</v>
      </c>
      <c r="C121" s="17">
        <v>2016</v>
      </c>
      <c r="D121" s="18" t="s">
        <v>200</v>
      </c>
      <c r="E121" s="4">
        <v>3005225</v>
      </c>
      <c r="F121" s="4" t="s">
        <v>147</v>
      </c>
      <c r="G121" s="26" t="s">
        <v>426</v>
      </c>
      <c r="H121" s="25" t="s">
        <v>418</v>
      </c>
      <c r="I121" s="4">
        <v>3005225</v>
      </c>
      <c r="J121" s="4"/>
      <c r="K121" s="4">
        <v>3005225</v>
      </c>
      <c r="L121" s="5" t="s">
        <v>162</v>
      </c>
      <c r="M121" s="17" t="s">
        <v>148</v>
      </c>
      <c r="N121" s="17" t="s">
        <v>151</v>
      </c>
      <c r="P121" s="21">
        <v>172.41</v>
      </c>
      <c r="Q121" s="21">
        <v>200</v>
      </c>
      <c r="T121" s="17" t="s">
        <v>149</v>
      </c>
      <c r="U121" s="5"/>
      <c r="V121" s="4" t="s">
        <v>159</v>
      </c>
      <c r="W121" s="22" t="s">
        <v>422</v>
      </c>
      <c r="AC121" s="4" t="s">
        <v>150</v>
      </c>
      <c r="AD121" s="17" t="s">
        <v>9</v>
      </c>
      <c r="AE121" s="4">
        <v>3005225</v>
      </c>
      <c r="AF121" s="20" t="s">
        <v>13</v>
      </c>
      <c r="AG121" s="4">
        <v>3005225</v>
      </c>
      <c r="AH121" s="4" t="s">
        <v>151</v>
      </c>
      <c r="AM121" s="18">
        <v>42961</v>
      </c>
      <c r="AN121" s="4" t="s">
        <v>148</v>
      </c>
      <c r="AO121" s="20">
        <v>2016</v>
      </c>
    </row>
  </sheetData>
  <sheetProtection/>
  <mergeCells count="1">
    <mergeCell ref="A6:AQ6"/>
  </mergeCells>
  <dataValidations count="3">
    <dataValidation type="list" allowBlank="1" showInputMessage="1" showErrorMessage="1" sqref="B8:B121">
      <formula1>hidden1</formula1>
    </dataValidation>
    <dataValidation type="list" allowBlank="1" showInputMessage="1" showErrorMessage="1" sqref="AD8:AD121">
      <formula1>hidden2</formula1>
    </dataValidation>
    <dataValidation type="list" allowBlank="1" showInputMessage="1" showErrorMessage="1" sqref="AF8:AF121">
      <formula1>hidden3</formula1>
    </dataValidation>
  </dataValidations>
  <hyperlinks>
    <hyperlink ref="G8:G116" r:id="rId1" display="http://comprascajachica.transparenciaceenl.mx/indice/COMPRAS%20TRANSPARENCIA%202016%20CC/ENERO%202016.pdf"/>
    <hyperlink ref="G117:G121" r:id="rId2" display="http://comprascajachica.transparenciaceenl.mx/indice/COMPRAS%20TRANSPARENCIA%202016%20CC/ENERO%202016.pdf"/>
  </hyperlinks>
  <printOptions/>
  <pageMargins left="0.7480314960629921" right="0.7480314960629921" top="0.984251968503937" bottom="0.984251968503937" header="0.5118110236220472" footer="0.5118110236220472"/>
  <pageSetup horizontalDpi="300" verticalDpi="300" orientation="portrait" scale="6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4"/>
  <sheetViews>
    <sheetView zoomScalePageLayoutView="0" workbookViewId="0" topLeftCell="A118">
      <selection activeCell="F4" sqref="F4:F144"/>
    </sheetView>
  </sheetViews>
  <sheetFormatPr defaultColWidth="9.140625" defaultRowHeight="12.75"/>
  <cols>
    <col min="1" max="1" width="16.28125" style="7" customWidth="1"/>
    <col min="2" max="2" width="22.7109375" style="7" bestFit="1" customWidth="1"/>
    <col min="3" max="3" width="16.421875" style="7" bestFit="1" customWidth="1"/>
    <col min="4" max="4" width="18.8515625" style="7" bestFit="1" customWidth="1"/>
    <col min="5" max="5" width="63.28125" style="7" customWidth="1"/>
    <col min="6" max="6" width="29.140625" style="7" bestFit="1" customWidth="1"/>
    <col min="7" max="7" width="14.7109375" style="7" customWidth="1"/>
    <col min="8" max="8" width="10.140625" style="7" bestFit="1" customWidth="1"/>
    <col min="9" max="16384" width="9.140625" style="7" customWidth="1"/>
  </cols>
  <sheetData>
    <row r="1" spans="2:6" ht="12.75" hidden="1">
      <c r="B1" s="7" t="s">
        <v>20</v>
      </c>
      <c r="C1" s="7" t="s">
        <v>20</v>
      </c>
      <c r="D1" s="7" t="s">
        <v>20</v>
      </c>
      <c r="E1" s="7" t="s">
        <v>22</v>
      </c>
      <c r="F1" s="7" t="s">
        <v>26</v>
      </c>
    </row>
    <row r="2" spans="2:6" ht="12.75" hidden="1">
      <c r="B2" s="7" t="s">
        <v>82</v>
      </c>
      <c r="C2" s="7" t="s">
        <v>83</v>
      </c>
      <c r="D2" s="7" t="s">
        <v>84</v>
      </c>
      <c r="E2" s="7" t="s">
        <v>85</v>
      </c>
      <c r="F2" s="7" t="s">
        <v>86</v>
      </c>
    </row>
    <row r="3" spans="1:6" s="16" customFormat="1" ht="13.5">
      <c r="A3" s="15" t="s">
        <v>87</v>
      </c>
      <c r="B3" s="15" t="s">
        <v>88</v>
      </c>
      <c r="C3" s="15" t="s">
        <v>89</v>
      </c>
      <c r="D3" s="15" t="s">
        <v>90</v>
      </c>
      <c r="E3" s="15" t="s">
        <v>91</v>
      </c>
      <c r="F3" s="15" t="s">
        <v>92</v>
      </c>
    </row>
    <row r="4" spans="1:6" s="5" customFormat="1" ht="12.75">
      <c r="A4" s="9">
        <v>3005220</v>
      </c>
      <c r="E4" s="10" t="s">
        <v>155</v>
      </c>
      <c r="F4" s="14">
        <v>279</v>
      </c>
    </row>
    <row r="5" spans="1:6" s="5" customFormat="1" ht="12.75">
      <c r="A5" s="9">
        <v>3005219</v>
      </c>
      <c r="E5" s="10" t="s">
        <v>170</v>
      </c>
      <c r="F5" s="14">
        <v>945</v>
      </c>
    </row>
    <row r="6" spans="1:6" s="5" customFormat="1" ht="12.75">
      <c r="A6" s="9">
        <v>3005214</v>
      </c>
      <c r="E6" s="10" t="s">
        <v>425</v>
      </c>
      <c r="F6" s="14">
        <v>580</v>
      </c>
    </row>
    <row r="7" spans="1:6" s="5" customFormat="1" ht="12.75">
      <c r="A7" s="9">
        <v>3005213</v>
      </c>
      <c r="E7" s="10" t="s">
        <v>186</v>
      </c>
      <c r="F7" s="14">
        <v>383.99</v>
      </c>
    </row>
    <row r="8" spans="1:6" s="5" customFormat="1" ht="12.75">
      <c r="A8" s="9">
        <v>3005212</v>
      </c>
      <c r="E8" s="10" t="s">
        <v>364</v>
      </c>
      <c r="F8" s="14">
        <v>174</v>
      </c>
    </row>
    <row r="9" spans="1:6" s="5" customFormat="1" ht="12.75">
      <c r="A9" s="9">
        <v>3005210</v>
      </c>
      <c r="E9" s="10" t="s">
        <v>167</v>
      </c>
      <c r="F9" s="14">
        <v>200</v>
      </c>
    </row>
    <row r="10" spans="1:6" s="5" customFormat="1" ht="12.75">
      <c r="A10" s="9">
        <v>3005211</v>
      </c>
      <c r="B10" s="5" t="s">
        <v>365</v>
      </c>
      <c r="C10" s="5" t="s">
        <v>156</v>
      </c>
      <c r="D10" s="5" t="s">
        <v>172</v>
      </c>
      <c r="E10" s="10"/>
      <c r="F10" s="14">
        <v>174</v>
      </c>
    </row>
    <row r="11" spans="1:6" s="5" customFormat="1" ht="12.75">
      <c r="A11" s="9">
        <v>3005209</v>
      </c>
      <c r="E11" s="10" t="s">
        <v>155</v>
      </c>
      <c r="F11" s="14">
        <v>61.9</v>
      </c>
    </row>
    <row r="12" spans="1:6" s="5" customFormat="1" ht="12.75">
      <c r="A12" s="9">
        <v>3005209</v>
      </c>
      <c r="E12" s="10" t="s">
        <v>152</v>
      </c>
      <c r="F12" s="14">
        <v>71</v>
      </c>
    </row>
    <row r="13" spans="1:6" s="5" customFormat="1" ht="12.75">
      <c r="A13" s="9">
        <v>3005227</v>
      </c>
      <c r="E13" s="10" t="s">
        <v>152</v>
      </c>
      <c r="F13" s="14">
        <v>311.3</v>
      </c>
    </row>
    <row r="14" spans="1:6" s="5" customFormat="1" ht="12.75">
      <c r="A14" s="9">
        <v>3005228</v>
      </c>
      <c r="E14" s="10" t="s">
        <v>366</v>
      </c>
      <c r="F14" s="14">
        <v>999.06</v>
      </c>
    </row>
    <row r="15" spans="1:6" s="5" customFormat="1" ht="12.75">
      <c r="A15" s="9">
        <v>3005217</v>
      </c>
      <c r="E15" s="10" t="s">
        <v>164</v>
      </c>
      <c r="F15" s="14">
        <v>135.56</v>
      </c>
    </row>
    <row r="16" spans="1:6" s="5" customFormat="1" ht="12.75">
      <c r="A16" s="9">
        <v>3005218</v>
      </c>
      <c r="E16" s="10" t="s">
        <v>367</v>
      </c>
      <c r="F16" s="14">
        <v>764.23</v>
      </c>
    </row>
    <row r="17" spans="1:6" s="5" customFormat="1" ht="12.75">
      <c r="A17" s="9">
        <v>3005218</v>
      </c>
      <c r="B17" s="5" t="s">
        <v>166</v>
      </c>
      <c r="C17" s="5" t="s">
        <v>158</v>
      </c>
      <c r="D17" s="5" t="s">
        <v>158</v>
      </c>
      <c r="E17" s="10"/>
      <c r="F17" s="14">
        <v>226.2</v>
      </c>
    </row>
    <row r="18" spans="1:6" s="5" customFormat="1" ht="12.75">
      <c r="A18" s="9">
        <v>3005226</v>
      </c>
      <c r="B18" s="5" t="s">
        <v>368</v>
      </c>
      <c r="C18" s="5" t="s">
        <v>158</v>
      </c>
      <c r="D18" s="5" t="s">
        <v>369</v>
      </c>
      <c r="E18" s="10"/>
      <c r="F18" s="14">
        <v>990.05</v>
      </c>
    </row>
    <row r="19" spans="1:6" s="5" customFormat="1" ht="12.75">
      <c r="A19" s="9">
        <v>3005229</v>
      </c>
      <c r="E19" s="10" t="s">
        <v>370</v>
      </c>
      <c r="F19" s="14">
        <v>325</v>
      </c>
    </row>
    <row r="20" spans="1:6" s="5" customFormat="1" ht="12.75">
      <c r="A20" s="9">
        <v>3005231</v>
      </c>
      <c r="E20" s="10" t="s">
        <v>180</v>
      </c>
      <c r="F20" s="14">
        <v>490.51</v>
      </c>
    </row>
    <row r="21" spans="1:6" s="5" customFormat="1" ht="12.75">
      <c r="A21" s="9">
        <v>3005232</v>
      </c>
      <c r="E21" s="10" t="s">
        <v>184</v>
      </c>
      <c r="F21" s="14">
        <v>170</v>
      </c>
    </row>
    <row r="22" spans="1:6" s="5" customFormat="1" ht="12.75">
      <c r="A22" s="9">
        <v>3005233</v>
      </c>
      <c r="E22" s="10" t="s">
        <v>195</v>
      </c>
      <c r="F22" s="14">
        <v>45</v>
      </c>
    </row>
    <row r="23" spans="1:6" s="5" customFormat="1" ht="12.75">
      <c r="A23" s="9">
        <v>3005234</v>
      </c>
      <c r="E23" s="10" t="s">
        <v>371</v>
      </c>
      <c r="F23" s="14">
        <v>666</v>
      </c>
    </row>
    <row r="24" spans="1:6" s="5" customFormat="1" ht="12.75">
      <c r="A24" s="9">
        <v>3005237</v>
      </c>
      <c r="E24" s="10" t="s">
        <v>372</v>
      </c>
      <c r="F24" s="14">
        <v>443</v>
      </c>
    </row>
    <row r="25" spans="1:6" s="5" customFormat="1" ht="12.75">
      <c r="A25" s="9">
        <v>3005239</v>
      </c>
      <c r="B25" s="5" t="s">
        <v>365</v>
      </c>
      <c r="C25" s="5" t="s">
        <v>156</v>
      </c>
      <c r="D25" s="5" t="s">
        <v>172</v>
      </c>
      <c r="E25" s="10"/>
      <c r="F25" s="14">
        <v>92.8</v>
      </c>
    </row>
    <row r="26" spans="1:6" s="5" customFormat="1" ht="12.75">
      <c r="A26" s="9">
        <v>3005240</v>
      </c>
      <c r="E26" s="10" t="s">
        <v>191</v>
      </c>
      <c r="F26" s="14">
        <v>150</v>
      </c>
    </row>
    <row r="27" spans="1:6" s="5" customFormat="1" ht="12.75">
      <c r="A27" s="9">
        <v>3005242</v>
      </c>
      <c r="E27" s="10" t="s">
        <v>373</v>
      </c>
      <c r="F27" s="14">
        <v>100</v>
      </c>
    </row>
    <row r="28" spans="1:6" s="5" customFormat="1" ht="12.75">
      <c r="A28" s="9">
        <v>3005243</v>
      </c>
      <c r="E28" s="10" t="s">
        <v>374</v>
      </c>
      <c r="F28" s="14">
        <v>440</v>
      </c>
    </row>
    <row r="29" spans="1:6" s="5" customFormat="1" ht="12.75">
      <c r="A29" s="9">
        <v>3005244</v>
      </c>
      <c r="E29" s="10" t="s">
        <v>152</v>
      </c>
      <c r="F29" s="14">
        <v>377</v>
      </c>
    </row>
    <row r="30" spans="1:6" s="5" customFormat="1" ht="12.75">
      <c r="A30" s="9">
        <v>3005245</v>
      </c>
      <c r="E30" s="10" t="s">
        <v>181</v>
      </c>
      <c r="F30" s="14">
        <v>225</v>
      </c>
    </row>
    <row r="31" spans="1:6" s="5" customFormat="1" ht="12.75">
      <c r="A31" s="9">
        <v>3005246</v>
      </c>
      <c r="E31" s="10" t="s">
        <v>375</v>
      </c>
      <c r="F31" s="14">
        <v>248</v>
      </c>
    </row>
    <row r="32" spans="1:6" s="5" customFormat="1" ht="12.75">
      <c r="A32" s="9">
        <v>3005249</v>
      </c>
      <c r="E32" s="10" t="s">
        <v>376</v>
      </c>
      <c r="F32" s="14">
        <v>492</v>
      </c>
    </row>
    <row r="33" spans="1:6" s="5" customFormat="1" ht="12.75">
      <c r="A33" s="9">
        <v>3005247</v>
      </c>
      <c r="E33" s="10" t="s">
        <v>376</v>
      </c>
      <c r="F33" s="14">
        <v>1595</v>
      </c>
    </row>
    <row r="34" spans="1:6" s="5" customFormat="1" ht="12.75">
      <c r="A34" s="9">
        <v>3005248</v>
      </c>
      <c r="E34" s="10" t="s">
        <v>152</v>
      </c>
      <c r="F34" s="14">
        <v>190</v>
      </c>
    </row>
    <row r="35" spans="1:6" s="5" customFormat="1" ht="12.75">
      <c r="A35" s="9">
        <v>3005248</v>
      </c>
      <c r="E35" s="10" t="s">
        <v>152</v>
      </c>
      <c r="F35" s="14">
        <v>89.4</v>
      </c>
    </row>
    <row r="36" spans="1:6" s="5" customFormat="1" ht="12.75">
      <c r="A36" s="9">
        <v>3005248</v>
      </c>
      <c r="E36" s="10" t="s">
        <v>152</v>
      </c>
      <c r="F36" s="14">
        <v>91.6</v>
      </c>
    </row>
    <row r="37" spans="1:6" s="5" customFormat="1" ht="12.75">
      <c r="A37" s="9">
        <v>3005248</v>
      </c>
      <c r="E37" s="10" t="s">
        <v>155</v>
      </c>
      <c r="F37" s="14">
        <v>506.95</v>
      </c>
    </row>
    <row r="38" spans="1:6" s="5" customFormat="1" ht="12.75">
      <c r="A38" s="9">
        <v>3005250</v>
      </c>
      <c r="E38" s="10" t="s">
        <v>194</v>
      </c>
      <c r="F38" s="14">
        <v>900.01</v>
      </c>
    </row>
    <row r="39" spans="1:6" s="5" customFormat="1" ht="12.75">
      <c r="A39" s="9">
        <v>3005252</v>
      </c>
      <c r="B39" s="5" t="s">
        <v>177</v>
      </c>
      <c r="C39" s="5" t="s">
        <v>178</v>
      </c>
      <c r="D39" s="5" t="s">
        <v>179</v>
      </c>
      <c r="E39" s="10"/>
      <c r="F39" s="14">
        <v>626.4</v>
      </c>
    </row>
    <row r="40" spans="1:6" s="5" customFormat="1" ht="12.75">
      <c r="A40" s="9">
        <v>3005251</v>
      </c>
      <c r="E40" s="10" t="s">
        <v>164</v>
      </c>
      <c r="F40" s="14">
        <v>135.56</v>
      </c>
    </row>
    <row r="41" spans="1:6" s="5" customFormat="1" ht="12.75">
      <c r="A41" s="9">
        <v>3005253</v>
      </c>
      <c r="B41" s="5" t="s">
        <v>365</v>
      </c>
      <c r="C41" s="5" t="s">
        <v>156</v>
      </c>
      <c r="D41" s="5" t="s">
        <v>172</v>
      </c>
      <c r="E41" s="10"/>
      <c r="F41" s="14">
        <v>116</v>
      </c>
    </row>
    <row r="42" spans="1:6" s="5" customFormat="1" ht="12.75">
      <c r="A42" s="9">
        <v>3005254</v>
      </c>
      <c r="B42" s="5" t="s">
        <v>197</v>
      </c>
      <c r="C42" s="5" t="s">
        <v>157</v>
      </c>
      <c r="D42" s="5" t="s">
        <v>377</v>
      </c>
      <c r="E42" s="10"/>
      <c r="F42" s="14">
        <v>947</v>
      </c>
    </row>
    <row r="43" spans="1:6" s="5" customFormat="1" ht="12.75">
      <c r="A43" s="9">
        <v>3005257</v>
      </c>
      <c r="E43" s="10" t="s">
        <v>183</v>
      </c>
      <c r="F43" s="14">
        <v>145</v>
      </c>
    </row>
    <row r="44" spans="1:6" s="5" customFormat="1" ht="12.75">
      <c r="A44" s="9">
        <v>3005259</v>
      </c>
      <c r="E44" s="10" t="s">
        <v>378</v>
      </c>
      <c r="F44" s="14">
        <v>1093</v>
      </c>
    </row>
    <row r="45" spans="1:6" s="5" customFormat="1" ht="12.75">
      <c r="A45" s="9">
        <v>3005258</v>
      </c>
      <c r="E45" s="10" t="s">
        <v>372</v>
      </c>
      <c r="F45" s="14">
        <v>1125</v>
      </c>
    </row>
    <row r="46" spans="1:6" s="5" customFormat="1" ht="12.75">
      <c r="A46" s="9">
        <v>3005260</v>
      </c>
      <c r="E46" s="10" t="s">
        <v>184</v>
      </c>
      <c r="F46" s="14">
        <v>115</v>
      </c>
    </row>
    <row r="47" spans="1:6" s="5" customFormat="1" ht="12.75">
      <c r="A47" s="9">
        <v>3005263</v>
      </c>
      <c r="E47" s="10" t="s">
        <v>379</v>
      </c>
      <c r="F47" s="14">
        <v>321</v>
      </c>
    </row>
    <row r="48" spans="1:6" s="5" customFormat="1" ht="12.75">
      <c r="A48" s="9">
        <v>3005262</v>
      </c>
      <c r="B48" s="5" t="s">
        <v>192</v>
      </c>
      <c r="C48" s="5" t="s">
        <v>157</v>
      </c>
      <c r="D48" s="5" t="s">
        <v>193</v>
      </c>
      <c r="E48" s="10"/>
      <c r="F48" s="14">
        <v>81.5</v>
      </c>
    </row>
    <row r="49" spans="1:6" s="5" customFormat="1" ht="12.75">
      <c r="A49" s="9">
        <v>3005216</v>
      </c>
      <c r="E49" s="10" t="s">
        <v>153</v>
      </c>
      <c r="F49" s="14">
        <v>1060</v>
      </c>
    </row>
    <row r="50" spans="1:6" s="5" customFormat="1" ht="12.75">
      <c r="A50" s="9">
        <v>3005261</v>
      </c>
      <c r="E50" s="10" t="s">
        <v>163</v>
      </c>
      <c r="F50" s="14">
        <v>452.14</v>
      </c>
    </row>
    <row r="51" spans="1:6" s="5" customFormat="1" ht="12.75">
      <c r="A51" s="9">
        <v>3005264</v>
      </c>
      <c r="E51" s="10" t="s">
        <v>380</v>
      </c>
      <c r="F51" s="14">
        <v>278.01</v>
      </c>
    </row>
    <row r="52" spans="1:6" s="5" customFormat="1" ht="12.75">
      <c r="A52" s="9">
        <v>3005265</v>
      </c>
      <c r="E52" s="10" t="s">
        <v>381</v>
      </c>
      <c r="F52" s="14">
        <v>1500</v>
      </c>
    </row>
    <row r="53" spans="1:6" s="5" customFormat="1" ht="12.75">
      <c r="A53" s="9">
        <v>3005268</v>
      </c>
      <c r="E53" s="10" t="s">
        <v>382</v>
      </c>
      <c r="F53" s="14">
        <v>286.6</v>
      </c>
    </row>
    <row r="54" spans="1:6" s="5" customFormat="1" ht="12.75">
      <c r="A54" s="9">
        <v>3005267</v>
      </c>
      <c r="E54" s="10" t="s">
        <v>376</v>
      </c>
      <c r="F54" s="14">
        <v>1842</v>
      </c>
    </row>
    <row r="55" spans="1:6" s="5" customFormat="1" ht="12.75">
      <c r="A55" s="9">
        <v>3005271</v>
      </c>
      <c r="E55" s="10" t="s">
        <v>174</v>
      </c>
      <c r="F55" s="14">
        <v>1108.96</v>
      </c>
    </row>
    <row r="56" spans="1:6" s="5" customFormat="1" ht="12.75">
      <c r="A56" s="9">
        <v>3005271</v>
      </c>
      <c r="B56" s="5" t="s">
        <v>166</v>
      </c>
      <c r="C56" s="5" t="s">
        <v>158</v>
      </c>
      <c r="D56" s="5" t="s">
        <v>158</v>
      </c>
      <c r="E56" s="10"/>
      <c r="F56" s="14">
        <v>191.4</v>
      </c>
    </row>
    <row r="57" spans="1:6" s="5" customFormat="1" ht="12.75">
      <c r="A57" s="9">
        <v>3005269</v>
      </c>
      <c r="E57" s="10" t="s">
        <v>182</v>
      </c>
      <c r="F57" s="14">
        <v>480</v>
      </c>
    </row>
    <row r="58" spans="1:6" s="5" customFormat="1" ht="12.75">
      <c r="A58" s="9">
        <v>3005273</v>
      </c>
      <c r="E58" s="10" t="s">
        <v>191</v>
      </c>
      <c r="F58" s="14">
        <v>215</v>
      </c>
    </row>
    <row r="59" spans="1:6" s="5" customFormat="1" ht="12.75">
      <c r="A59" s="9">
        <v>3005275</v>
      </c>
      <c r="B59" s="5" t="s">
        <v>177</v>
      </c>
      <c r="C59" s="5" t="s">
        <v>178</v>
      </c>
      <c r="D59" s="5" t="s">
        <v>179</v>
      </c>
      <c r="E59" s="10"/>
      <c r="F59" s="14">
        <v>1247</v>
      </c>
    </row>
    <row r="60" spans="1:6" s="5" customFormat="1" ht="12.75">
      <c r="A60" s="9">
        <v>3005272</v>
      </c>
      <c r="E60" s="10" t="s">
        <v>383</v>
      </c>
      <c r="F60" s="14">
        <f>143.6+24</f>
        <v>167.6</v>
      </c>
    </row>
    <row r="61" spans="1:6" s="5" customFormat="1" ht="12.75">
      <c r="A61" s="9">
        <v>3005270</v>
      </c>
      <c r="E61" s="10" t="s">
        <v>164</v>
      </c>
      <c r="F61" s="14">
        <v>136.91</v>
      </c>
    </row>
    <row r="62" spans="1:6" s="5" customFormat="1" ht="12.75">
      <c r="A62" s="9">
        <v>3005270</v>
      </c>
      <c r="E62" s="10" t="s">
        <v>164</v>
      </c>
      <c r="F62" s="14">
        <v>135.56</v>
      </c>
    </row>
    <row r="63" spans="1:6" s="5" customFormat="1" ht="12.75">
      <c r="A63" s="9">
        <v>3005277</v>
      </c>
      <c r="E63" s="10" t="s">
        <v>382</v>
      </c>
      <c r="F63" s="14">
        <v>468</v>
      </c>
    </row>
    <row r="64" spans="1:6" s="5" customFormat="1" ht="12.75">
      <c r="A64" s="9">
        <v>3005278</v>
      </c>
      <c r="E64" s="10" t="s">
        <v>163</v>
      </c>
      <c r="F64" s="14">
        <v>346.74</v>
      </c>
    </row>
    <row r="65" spans="1:6" s="5" customFormat="1" ht="12.75">
      <c r="A65" s="9">
        <v>3005281</v>
      </c>
      <c r="E65" s="10" t="s">
        <v>168</v>
      </c>
      <c r="F65" s="14">
        <v>828.61</v>
      </c>
    </row>
    <row r="66" spans="1:6" s="5" customFormat="1" ht="12.75">
      <c r="A66" s="9">
        <v>3005280</v>
      </c>
      <c r="B66" s="5" t="s">
        <v>384</v>
      </c>
      <c r="C66" s="5" t="s">
        <v>385</v>
      </c>
      <c r="D66" s="5" t="s">
        <v>386</v>
      </c>
      <c r="E66" s="10"/>
      <c r="F66" s="14">
        <v>835</v>
      </c>
    </row>
    <row r="67" spans="1:6" s="5" customFormat="1" ht="12.75">
      <c r="A67" s="9">
        <v>3005282</v>
      </c>
      <c r="E67" s="10" t="s">
        <v>387</v>
      </c>
      <c r="F67" s="14">
        <v>812.8</v>
      </c>
    </row>
    <row r="68" spans="1:6" s="5" customFormat="1" ht="12.75">
      <c r="A68" s="9">
        <v>3005283</v>
      </c>
      <c r="E68" s="10" t="s">
        <v>155</v>
      </c>
      <c r="F68" s="14">
        <v>149</v>
      </c>
    </row>
    <row r="69" spans="1:6" s="5" customFormat="1" ht="12.75">
      <c r="A69" s="9">
        <v>3005285</v>
      </c>
      <c r="E69" s="10" t="s">
        <v>163</v>
      </c>
      <c r="F69" s="14">
        <v>293.91</v>
      </c>
    </row>
    <row r="70" spans="1:6" s="5" customFormat="1" ht="12.75">
      <c r="A70" s="9">
        <v>3005288</v>
      </c>
      <c r="E70" s="10" t="s">
        <v>163</v>
      </c>
      <c r="F70" s="14">
        <v>293.91</v>
      </c>
    </row>
    <row r="71" spans="1:6" s="5" customFormat="1" ht="12.75">
      <c r="A71" s="9">
        <v>3005287</v>
      </c>
      <c r="E71" s="10" t="s">
        <v>169</v>
      </c>
      <c r="F71" s="14">
        <v>121.07</v>
      </c>
    </row>
    <row r="72" spans="1:6" s="5" customFormat="1" ht="12.75">
      <c r="A72" s="9">
        <v>3005287</v>
      </c>
      <c r="E72" s="10" t="s">
        <v>176</v>
      </c>
      <c r="F72" s="14">
        <v>191.6</v>
      </c>
    </row>
    <row r="73" spans="1:6" s="5" customFormat="1" ht="12.75">
      <c r="A73" s="9">
        <v>3005287</v>
      </c>
      <c r="E73" s="10" t="s">
        <v>171</v>
      </c>
      <c r="F73" s="14">
        <v>118</v>
      </c>
    </row>
    <row r="74" spans="1:6" s="5" customFormat="1" ht="12.75">
      <c r="A74" s="9">
        <v>3005289</v>
      </c>
      <c r="E74" s="10" t="s">
        <v>199</v>
      </c>
      <c r="F74" s="14">
        <v>613</v>
      </c>
    </row>
    <row r="75" spans="1:6" s="5" customFormat="1" ht="12.75">
      <c r="A75" s="9">
        <v>3005295</v>
      </c>
      <c r="E75" s="10" t="s">
        <v>388</v>
      </c>
      <c r="F75" s="14">
        <v>1507</v>
      </c>
    </row>
    <row r="76" spans="1:6" s="5" customFormat="1" ht="12.75">
      <c r="A76" s="9">
        <v>3005293</v>
      </c>
      <c r="B76" s="5" t="s">
        <v>177</v>
      </c>
      <c r="C76" s="5" t="s">
        <v>178</v>
      </c>
      <c r="D76" s="5" t="s">
        <v>179</v>
      </c>
      <c r="E76" s="10"/>
      <c r="F76" s="14">
        <v>556.8</v>
      </c>
    </row>
    <row r="77" spans="1:6" s="5" customFormat="1" ht="12.75">
      <c r="A77" s="9">
        <v>3005298</v>
      </c>
      <c r="E77" s="10" t="s">
        <v>183</v>
      </c>
      <c r="F77" s="14">
        <v>220</v>
      </c>
    </row>
    <row r="78" spans="1:6" s="5" customFormat="1" ht="12.75">
      <c r="A78" s="9">
        <v>3005294</v>
      </c>
      <c r="E78" s="10" t="s">
        <v>161</v>
      </c>
      <c r="F78" s="14">
        <v>100</v>
      </c>
    </row>
    <row r="79" spans="1:6" s="5" customFormat="1" ht="12.75">
      <c r="A79" s="9">
        <v>3005296</v>
      </c>
      <c r="E79" s="10" t="s">
        <v>389</v>
      </c>
      <c r="F79" s="14">
        <v>252</v>
      </c>
    </row>
    <row r="80" spans="1:6" s="5" customFormat="1" ht="12.75">
      <c r="A80" s="9">
        <v>3005296</v>
      </c>
      <c r="E80" s="10" t="s">
        <v>389</v>
      </c>
      <c r="F80" s="14">
        <v>1199</v>
      </c>
    </row>
    <row r="81" spans="1:6" s="5" customFormat="1" ht="12.75">
      <c r="A81" s="9">
        <v>3005297</v>
      </c>
      <c r="E81" s="10" t="s">
        <v>184</v>
      </c>
      <c r="F81" s="14">
        <v>110</v>
      </c>
    </row>
    <row r="82" spans="1:6" s="5" customFormat="1" ht="12.75">
      <c r="A82" s="9">
        <v>3005300</v>
      </c>
      <c r="E82" s="10" t="s">
        <v>176</v>
      </c>
      <c r="F82" s="14">
        <v>400.01</v>
      </c>
    </row>
    <row r="83" spans="1:6" s="5" customFormat="1" ht="12.75">
      <c r="A83" s="9">
        <v>3005300</v>
      </c>
      <c r="E83" s="10" t="s">
        <v>171</v>
      </c>
      <c r="F83" s="14">
        <v>532</v>
      </c>
    </row>
    <row r="84" spans="1:6" s="5" customFormat="1" ht="12.75">
      <c r="A84" s="9">
        <v>3005300</v>
      </c>
      <c r="E84" s="10" t="s">
        <v>176</v>
      </c>
      <c r="F84" s="14">
        <v>439.59</v>
      </c>
    </row>
    <row r="85" spans="1:6" s="5" customFormat="1" ht="12.75">
      <c r="A85" s="9">
        <v>3005300</v>
      </c>
      <c r="E85" s="10" t="s">
        <v>176</v>
      </c>
      <c r="F85" s="14">
        <v>105.44</v>
      </c>
    </row>
    <row r="86" spans="1:6" s="5" customFormat="1" ht="12.75">
      <c r="A86" s="9">
        <v>3005299</v>
      </c>
      <c r="E86" s="10" t="s">
        <v>390</v>
      </c>
      <c r="F86" s="14">
        <v>228</v>
      </c>
    </row>
    <row r="87" spans="1:6" s="5" customFormat="1" ht="12.75">
      <c r="A87" s="9">
        <v>3005299</v>
      </c>
      <c r="E87" s="10" t="s">
        <v>390</v>
      </c>
      <c r="F87" s="14">
        <v>228</v>
      </c>
    </row>
    <row r="88" spans="1:6" s="5" customFormat="1" ht="12.75">
      <c r="A88" s="9">
        <v>3005301</v>
      </c>
      <c r="E88" s="10" t="s">
        <v>364</v>
      </c>
      <c r="F88" s="14">
        <v>138</v>
      </c>
    </row>
    <row r="89" spans="1:6" s="5" customFormat="1" ht="12.75">
      <c r="A89" s="9">
        <v>3005303</v>
      </c>
      <c r="E89" s="10" t="s">
        <v>163</v>
      </c>
      <c r="F89" s="14">
        <v>588.54</v>
      </c>
    </row>
    <row r="90" spans="1:6" s="5" customFormat="1" ht="12.75">
      <c r="A90" s="9">
        <v>3005305</v>
      </c>
      <c r="E90" s="10" t="s">
        <v>391</v>
      </c>
      <c r="F90" s="14">
        <v>148</v>
      </c>
    </row>
    <row r="91" spans="1:6" s="5" customFormat="1" ht="12.75">
      <c r="A91" s="9">
        <v>3005306</v>
      </c>
      <c r="E91" s="10" t="s">
        <v>153</v>
      </c>
      <c r="F91" s="14">
        <v>600</v>
      </c>
    </row>
    <row r="92" spans="1:6" s="5" customFormat="1" ht="12.75">
      <c r="A92" s="9">
        <v>3005307</v>
      </c>
      <c r="E92" s="10" t="s">
        <v>152</v>
      </c>
      <c r="F92" s="14">
        <v>343</v>
      </c>
    </row>
    <row r="93" spans="1:6" s="5" customFormat="1" ht="12.75">
      <c r="A93" s="9">
        <v>3005310</v>
      </c>
      <c r="E93" s="10" t="s">
        <v>181</v>
      </c>
      <c r="F93" s="14">
        <v>331.5</v>
      </c>
    </row>
    <row r="94" spans="1:6" s="5" customFormat="1" ht="12.75">
      <c r="A94" s="9">
        <v>3005304</v>
      </c>
      <c r="B94" s="5" t="s">
        <v>177</v>
      </c>
      <c r="C94" s="5" t="s">
        <v>178</v>
      </c>
      <c r="D94" s="5" t="s">
        <v>179</v>
      </c>
      <c r="E94" s="10"/>
      <c r="F94" s="14">
        <v>725</v>
      </c>
    </row>
    <row r="95" spans="1:6" s="5" customFormat="1" ht="12.75">
      <c r="A95" s="9">
        <v>3005312</v>
      </c>
      <c r="E95" s="10" t="s">
        <v>184</v>
      </c>
      <c r="F95" s="14">
        <v>115</v>
      </c>
    </row>
    <row r="96" spans="1:6" s="5" customFormat="1" ht="12.75">
      <c r="A96" s="9">
        <v>3005311</v>
      </c>
      <c r="E96" s="10" t="s">
        <v>152</v>
      </c>
      <c r="F96" s="14">
        <v>81.6</v>
      </c>
    </row>
    <row r="97" spans="1:6" s="5" customFormat="1" ht="12.75">
      <c r="A97" s="9">
        <v>3005311</v>
      </c>
      <c r="E97" s="10" t="s">
        <v>165</v>
      </c>
      <c r="F97" s="14">
        <v>425.5</v>
      </c>
    </row>
    <row r="98" spans="1:6" s="5" customFormat="1" ht="12.75">
      <c r="A98" s="9">
        <v>3005313</v>
      </c>
      <c r="E98" s="10" t="s">
        <v>165</v>
      </c>
      <c r="F98" s="14">
        <v>289</v>
      </c>
    </row>
    <row r="99" spans="1:6" s="5" customFormat="1" ht="12.75">
      <c r="A99" s="9">
        <v>3005315</v>
      </c>
      <c r="E99" s="10" t="s">
        <v>183</v>
      </c>
      <c r="F99" s="14">
        <v>189</v>
      </c>
    </row>
    <row r="100" spans="1:6" s="5" customFormat="1" ht="12.75">
      <c r="A100" s="9">
        <v>3005316</v>
      </c>
      <c r="E100" s="10" t="s">
        <v>152</v>
      </c>
      <c r="F100" s="14">
        <v>212.5</v>
      </c>
    </row>
    <row r="101" spans="1:6" s="5" customFormat="1" ht="12.75">
      <c r="A101" s="9">
        <v>3005317</v>
      </c>
      <c r="E101" s="10" t="s">
        <v>189</v>
      </c>
      <c r="F101" s="14">
        <v>751</v>
      </c>
    </row>
    <row r="102" spans="1:6" s="5" customFormat="1" ht="12.75">
      <c r="A102" s="9">
        <v>3005318</v>
      </c>
      <c r="E102" s="10" t="s">
        <v>392</v>
      </c>
      <c r="F102" s="14">
        <v>266</v>
      </c>
    </row>
    <row r="103" spans="1:6" s="5" customFormat="1" ht="12.75">
      <c r="A103" s="9">
        <v>3005319</v>
      </c>
      <c r="E103" s="10" t="s">
        <v>393</v>
      </c>
      <c r="F103" s="14">
        <v>323</v>
      </c>
    </row>
    <row r="104" spans="1:6" s="5" customFormat="1" ht="12.75">
      <c r="A104" s="9">
        <v>3005292</v>
      </c>
      <c r="E104" s="10" t="s">
        <v>394</v>
      </c>
      <c r="F104" s="14">
        <v>150</v>
      </c>
    </row>
    <row r="105" spans="1:6" s="5" customFormat="1" ht="12.75">
      <c r="A105" s="9">
        <v>3005320</v>
      </c>
      <c r="B105" s="5" t="s">
        <v>395</v>
      </c>
      <c r="C105" s="5" t="s">
        <v>158</v>
      </c>
      <c r="D105" s="5" t="s">
        <v>158</v>
      </c>
      <c r="E105" s="10"/>
      <c r="F105" s="14">
        <v>1469</v>
      </c>
    </row>
    <row r="106" spans="1:6" s="5" customFormat="1" ht="12.75">
      <c r="A106" s="9">
        <v>3005308</v>
      </c>
      <c r="E106" s="10" t="s">
        <v>188</v>
      </c>
      <c r="F106" s="14">
        <v>807</v>
      </c>
    </row>
    <row r="107" spans="1:6" s="5" customFormat="1" ht="12.75">
      <c r="A107" s="9">
        <v>3005309</v>
      </c>
      <c r="E107" s="10" t="s">
        <v>396</v>
      </c>
      <c r="F107" s="14">
        <v>2123</v>
      </c>
    </row>
    <row r="108" spans="1:6" s="5" customFormat="1" ht="12.75">
      <c r="A108" s="9">
        <v>3005321</v>
      </c>
      <c r="B108" s="5" t="s">
        <v>397</v>
      </c>
      <c r="C108" s="5" t="s">
        <v>398</v>
      </c>
      <c r="D108" s="5" t="s">
        <v>185</v>
      </c>
      <c r="E108" s="10"/>
      <c r="F108" s="14">
        <v>1160</v>
      </c>
    </row>
    <row r="109" spans="1:6" s="5" customFormat="1" ht="12.75">
      <c r="A109" s="9">
        <v>3005323</v>
      </c>
      <c r="E109" s="10" t="s">
        <v>399</v>
      </c>
      <c r="F109" s="14">
        <v>632.4</v>
      </c>
    </row>
    <row r="110" spans="1:6" s="5" customFormat="1" ht="12.75">
      <c r="A110" s="9">
        <v>3005322</v>
      </c>
      <c r="E110" s="10" t="s">
        <v>400</v>
      </c>
      <c r="F110" s="14">
        <v>438</v>
      </c>
    </row>
    <row r="111" spans="1:6" s="5" customFormat="1" ht="12.75">
      <c r="A111" s="9">
        <v>3005325</v>
      </c>
      <c r="E111" s="10" t="s">
        <v>163</v>
      </c>
      <c r="F111" s="14">
        <v>293.91</v>
      </c>
    </row>
    <row r="112" spans="1:6" s="5" customFormat="1" ht="12.75">
      <c r="A112" s="9">
        <v>3005327</v>
      </c>
      <c r="E112" s="10" t="s">
        <v>190</v>
      </c>
      <c r="F112" s="14">
        <v>828</v>
      </c>
    </row>
    <row r="113" spans="1:6" s="5" customFormat="1" ht="12.75">
      <c r="A113" s="9">
        <v>3005328</v>
      </c>
      <c r="E113" s="10" t="s">
        <v>401</v>
      </c>
      <c r="F113" s="14">
        <v>280</v>
      </c>
    </row>
    <row r="114" spans="1:6" s="5" customFormat="1" ht="12.75">
      <c r="A114" s="9">
        <v>3005330</v>
      </c>
      <c r="E114" s="10" t="s">
        <v>401</v>
      </c>
      <c r="F114" s="14">
        <v>445</v>
      </c>
    </row>
    <row r="115" spans="1:6" s="5" customFormat="1" ht="12.75">
      <c r="A115" s="9">
        <v>3005331</v>
      </c>
      <c r="E115" s="10" t="s">
        <v>154</v>
      </c>
      <c r="F115" s="14">
        <v>581.94</v>
      </c>
    </row>
    <row r="116" spans="1:6" s="5" customFormat="1" ht="12.75">
      <c r="A116" s="9">
        <v>3005333</v>
      </c>
      <c r="E116" s="10" t="s">
        <v>191</v>
      </c>
      <c r="F116" s="14">
        <v>220</v>
      </c>
    </row>
    <row r="117" spans="1:6" s="5" customFormat="1" ht="12.75">
      <c r="A117" s="9">
        <v>3005335</v>
      </c>
      <c r="B117" s="5" t="s">
        <v>402</v>
      </c>
      <c r="C117" s="5" t="s">
        <v>403</v>
      </c>
      <c r="D117" s="5" t="s">
        <v>404</v>
      </c>
      <c r="E117" s="10"/>
      <c r="F117" s="14">
        <v>163</v>
      </c>
    </row>
    <row r="118" spans="1:6" s="5" customFormat="1" ht="12.75">
      <c r="A118" s="9">
        <v>3005336</v>
      </c>
      <c r="E118" s="10" t="s">
        <v>152</v>
      </c>
      <c r="F118" s="14">
        <v>1139.35</v>
      </c>
    </row>
    <row r="119" spans="1:6" s="5" customFormat="1" ht="12.75">
      <c r="A119" s="9">
        <v>3005336</v>
      </c>
      <c r="E119" s="10" t="s">
        <v>160</v>
      </c>
      <c r="F119" s="14">
        <v>54</v>
      </c>
    </row>
    <row r="120" spans="1:6" s="5" customFormat="1" ht="12.75">
      <c r="A120" s="9">
        <v>3005336</v>
      </c>
      <c r="E120" s="10" t="s">
        <v>183</v>
      </c>
      <c r="F120" s="14">
        <v>70</v>
      </c>
    </row>
    <row r="121" spans="1:6" s="5" customFormat="1" ht="12.75">
      <c r="A121" s="9">
        <v>3005336</v>
      </c>
      <c r="B121" s="5" t="s">
        <v>405</v>
      </c>
      <c r="C121" s="5" t="s">
        <v>198</v>
      </c>
      <c r="D121" s="5" t="s">
        <v>406</v>
      </c>
      <c r="E121" s="10"/>
      <c r="F121" s="14">
        <v>225.04</v>
      </c>
    </row>
    <row r="122" spans="1:6" s="5" customFormat="1" ht="12.75">
      <c r="A122" s="9">
        <v>3005338</v>
      </c>
      <c r="E122" s="10" t="s">
        <v>407</v>
      </c>
      <c r="F122" s="14">
        <v>1455</v>
      </c>
    </row>
    <row r="123" spans="1:6" s="5" customFormat="1" ht="12.75">
      <c r="A123" s="9">
        <v>3005337</v>
      </c>
      <c r="E123" s="10" t="s">
        <v>196</v>
      </c>
      <c r="F123" s="14">
        <v>633</v>
      </c>
    </row>
    <row r="124" spans="1:6" s="5" customFormat="1" ht="12.75">
      <c r="A124" s="9">
        <v>3005340</v>
      </c>
      <c r="E124" s="10" t="s">
        <v>175</v>
      </c>
      <c r="F124" s="14">
        <v>91.78</v>
      </c>
    </row>
    <row r="125" spans="1:6" s="5" customFormat="1" ht="12.75">
      <c r="A125" s="9">
        <v>3005341</v>
      </c>
      <c r="B125" s="5" t="s">
        <v>408</v>
      </c>
      <c r="C125" s="5" t="s">
        <v>409</v>
      </c>
      <c r="D125" s="5" t="s">
        <v>410</v>
      </c>
      <c r="E125" s="10"/>
      <c r="F125" s="14">
        <v>135</v>
      </c>
    </row>
    <row r="126" spans="1:6" s="5" customFormat="1" ht="12.75">
      <c r="A126" s="9">
        <v>3005341</v>
      </c>
      <c r="E126" s="10" t="s">
        <v>411</v>
      </c>
      <c r="F126" s="14">
        <v>170</v>
      </c>
    </row>
    <row r="127" spans="1:6" s="5" customFormat="1" ht="12.75">
      <c r="A127" s="9">
        <v>3005341</v>
      </c>
      <c r="E127" s="10" t="s">
        <v>412</v>
      </c>
      <c r="F127" s="14">
        <v>452</v>
      </c>
    </row>
    <row r="128" spans="1:6" s="5" customFormat="1" ht="12.75">
      <c r="A128" s="9">
        <v>3005339</v>
      </c>
      <c r="E128" s="10" t="s">
        <v>187</v>
      </c>
      <c r="F128" s="14">
        <v>79</v>
      </c>
    </row>
    <row r="129" spans="1:6" s="5" customFormat="1" ht="12.75">
      <c r="A129" s="9">
        <v>3005339</v>
      </c>
      <c r="E129" s="10" t="s">
        <v>413</v>
      </c>
      <c r="F129" s="14">
        <v>62.5</v>
      </c>
    </row>
    <row r="130" spans="1:6" s="5" customFormat="1" ht="12.75">
      <c r="A130" s="9">
        <v>3005339</v>
      </c>
      <c r="E130" s="10" t="s">
        <v>413</v>
      </c>
      <c r="F130" s="14">
        <v>179</v>
      </c>
    </row>
    <row r="131" spans="1:6" s="5" customFormat="1" ht="12.75">
      <c r="A131" s="9">
        <v>3005339</v>
      </c>
      <c r="E131" s="10" t="s">
        <v>413</v>
      </c>
      <c r="F131" s="14">
        <v>351.5</v>
      </c>
    </row>
    <row r="132" spans="1:6" s="5" customFormat="1" ht="12.75">
      <c r="A132" s="9">
        <v>3005339</v>
      </c>
      <c r="E132" s="10" t="s">
        <v>414</v>
      </c>
      <c r="F132" s="14">
        <v>290</v>
      </c>
    </row>
    <row r="133" spans="1:6" s="5" customFormat="1" ht="12.75">
      <c r="A133" s="9">
        <v>3005332</v>
      </c>
      <c r="E133" s="10" t="s">
        <v>176</v>
      </c>
      <c r="F133" s="14">
        <v>741.66</v>
      </c>
    </row>
    <row r="134" spans="1:6" s="5" customFormat="1" ht="12.75">
      <c r="A134" s="9">
        <v>3005332</v>
      </c>
      <c r="E134" s="10" t="s">
        <v>173</v>
      </c>
      <c r="F134" s="14">
        <v>79.9</v>
      </c>
    </row>
    <row r="135" spans="1:6" s="5" customFormat="1" ht="12.75">
      <c r="A135" s="9">
        <v>3005332</v>
      </c>
      <c r="E135" s="10" t="s">
        <v>416</v>
      </c>
      <c r="F135" s="14">
        <v>232</v>
      </c>
    </row>
    <row r="136" spans="1:6" s="5" customFormat="1" ht="12.75">
      <c r="A136" s="9">
        <v>3005342</v>
      </c>
      <c r="E136" s="10" t="s">
        <v>184</v>
      </c>
      <c r="F136" s="14">
        <v>130</v>
      </c>
    </row>
    <row r="137" spans="1:6" s="5" customFormat="1" ht="12.75">
      <c r="A137" s="9">
        <v>3005343</v>
      </c>
      <c r="E137" s="10" t="s">
        <v>181</v>
      </c>
      <c r="F137" s="14">
        <v>190.5</v>
      </c>
    </row>
    <row r="138" spans="1:6" s="5" customFormat="1" ht="12.75">
      <c r="A138" s="9">
        <v>3005344</v>
      </c>
      <c r="E138" s="10" t="s">
        <v>415</v>
      </c>
      <c r="F138" s="14">
        <v>1694.01</v>
      </c>
    </row>
    <row r="139" spans="1:6" s="5" customFormat="1" ht="12.75">
      <c r="A139" s="9">
        <v>3005223</v>
      </c>
      <c r="E139" s="10" t="s">
        <v>152</v>
      </c>
      <c r="F139" s="14">
        <v>472.55</v>
      </c>
    </row>
    <row r="140" spans="1:6" s="5" customFormat="1" ht="12.75">
      <c r="A140" s="9">
        <v>3005223</v>
      </c>
      <c r="E140" s="10" t="s">
        <v>165</v>
      </c>
      <c r="F140" s="14">
        <v>89</v>
      </c>
    </row>
    <row r="141" spans="1:6" s="5" customFormat="1" ht="12.75">
      <c r="A141" s="9">
        <v>3005221</v>
      </c>
      <c r="E141" s="10" t="s">
        <v>389</v>
      </c>
      <c r="F141" s="14">
        <v>856.6</v>
      </c>
    </row>
    <row r="142" spans="1:6" s="5" customFormat="1" ht="12.75">
      <c r="A142" s="9">
        <v>3005222</v>
      </c>
      <c r="E142" s="10" t="s">
        <v>423</v>
      </c>
      <c r="F142" s="14">
        <v>618</v>
      </c>
    </row>
    <row r="143" spans="1:6" s="5" customFormat="1" ht="12.75">
      <c r="A143" s="9">
        <v>3005224</v>
      </c>
      <c r="E143" s="10" t="s">
        <v>424</v>
      </c>
      <c r="F143" s="14">
        <v>1000</v>
      </c>
    </row>
    <row r="144" spans="1:6" s="5" customFormat="1" ht="12.75">
      <c r="A144" s="9">
        <v>3005225</v>
      </c>
      <c r="E144" s="10" t="s">
        <v>167</v>
      </c>
      <c r="F144" s="14">
        <v>200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44"/>
  <sheetViews>
    <sheetView zoomScalePageLayoutView="0" workbookViewId="0" topLeftCell="A3">
      <selection activeCell="E7" sqref="E7"/>
    </sheetView>
  </sheetViews>
  <sheetFormatPr defaultColWidth="9.140625" defaultRowHeight="12.75"/>
  <cols>
    <col min="1" max="1" width="8.00390625" style="7" bestFit="1" customWidth="1"/>
    <col min="2" max="2" width="22.7109375" style="7" bestFit="1" customWidth="1"/>
    <col min="3" max="3" width="16.421875" style="7" bestFit="1" customWidth="1"/>
    <col min="4" max="4" width="18.8515625" style="7" bestFit="1" customWidth="1"/>
    <col min="5" max="5" width="52.57421875" style="7" bestFit="1" customWidth="1"/>
    <col min="6" max="16384" width="9.140625" style="7" customWidth="1"/>
  </cols>
  <sheetData>
    <row r="1" spans="2:5" ht="12.75" hidden="1">
      <c r="B1" s="7" t="s">
        <v>20</v>
      </c>
      <c r="C1" s="7" t="s">
        <v>20</v>
      </c>
      <c r="D1" s="7" t="s">
        <v>20</v>
      </c>
      <c r="E1" s="7" t="s">
        <v>22</v>
      </c>
    </row>
    <row r="2" spans="2:5" ht="12.75" hidden="1">
      <c r="B2" s="7" t="s">
        <v>94</v>
      </c>
      <c r="C2" s="7" t="s">
        <v>95</v>
      </c>
      <c r="D2" s="7" t="s">
        <v>96</v>
      </c>
      <c r="E2" s="7" t="s">
        <v>97</v>
      </c>
    </row>
    <row r="3" spans="1:5" s="16" customFormat="1" ht="13.5">
      <c r="A3" s="15" t="s">
        <v>87</v>
      </c>
      <c r="B3" s="15" t="s">
        <v>88</v>
      </c>
      <c r="C3" s="15" t="s">
        <v>89</v>
      </c>
      <c r="D3" s="15" t="s">
        <v>90</v>
      </c>
      <c r="E3" s="15" t="s">
        <v>91</v>
      </c>
    </row>
    <row r="4" spans="1:5" ht="12.75">
      <c r="A4" s="9">
        <v>3005220</v>
      </c>
      <c r="B4" s="5"/>
      <c r="C4" s="5"/>
      <c r="D4" s="5"/>
      <c r="E4" s="10" t="s">
        <v>155</v>
      </c>
    </row>
    <row r="5" spans="1:5" ht="12.75">
      <c r="A5" s="9">
        <v>3005219</v>
      </c>
      <c r="B5" s="5"/>
      <c r="C5" s="5"/>
      <c r="D5" s="5"/>
      <c r="E5" s="10" t="s">
        <v>170</v>
      </c>
    </row>
    <row r="6" spans="1:5" ht="12.75">
      <c r="A6" s="9">
        <v>3005214</v>
      </c>
      <c r="B6" s="5"/>
      <c r="C6" s="5"/>
      <c r="D6" s="5"/>
      <c r="E6" s="10" t="s">
        <v>425</v>
      </c>
    </row>
    <row r="7" spans="1:5" ht="12.75">
      <c r="A7" s="9">
        <v>3005213</v>
      </c>
      <c r="B7" s="5"/>
      <c r="C7" s="5"/>
      <c r="D7" s="5"/>
      <c r="E7" s="10" t="s">
        <v>186</v>
      </c>
    </row>
    <row r="8" spans="1:5" ht="12.75">
      <c r="A8" s="9">
        <v>3005212</v>
      </c>
      <c r="B8" s="5"/>
      <c r="C8" s="5"/>
      <c r="D8" s="5"/>
      <c r="E8" s="10" t="s">
        <v>364</v>
      </c>
    </row>
    <row r="9" spans="1:5" ht="12.75">
      <c r="A9" s="9">
        <v>3005210</v>
      </c>
      <c r="B9" s="5"/>
      <c r="C9" s="5"/>
      <c r="D9" s="5"/>
      <c r="E9" s="10" t="s">
        <v>167</v>
      </c>
    </row>
    <row r="10" spans="1:5" ht="12.75">
      <c r="A10" s="9">
        <v>3005211</v>
      </c>
      <c r="B10" s="5" t="s">
        <v>365</v>
      </c>
      <c r="C10" s="5" t="s">
        <v>156</v>
      </c>
      <c r="D10" s="5" t="s">
        <v>172</v>
      </c>
      <c r="E10" s="10"/>
    </row>
    <row r="11" spans="1:5" ht="12.75">
      <c r="A11" s="9">
        <v>3005209</v>
      </c>
      <c r="B11" s="5"/>
      <c r="C11" s="5"/>
      <c r="D11" s="5"/>
      <c r="E11" s="10" t="s">
        <v>155</v>
      </c>
    </row>
    <row r="12" spans="1:5" ht="12.75">
      <c r="A12" s="9">
        <v>3005209</v>
      </c>
      <c r="B12" s="5"/>
      <c r="C12" s="5"/>
      <c r="D12" s="5"/>
      <c r="E12" s="10" t="s">
        <v>152</v>
      </c>
    </row>
    <row r="13" spans="1:5" ht="12.75">
      <c r="A13" s="9">
        <v>3005227</v>
      </c>
      <c r="B13" s="5"/>
      <c r="C13" s="5"/>
      <c r="D13" s="5"/>
      <c r="E13" s="10" t="s">
        <v>152</v>
      </c>
    </row>
    <row r="14" spans="1:5" ht="12.75">
      <c r="A14" s="9">
        <v>3005228</v>
      </c>
      <c r="B14" s="5"/>
      <c r="C14" s="5"/>
      <c r="D14" s="5"/>
      <c r="E14" s="10" t="s">
        <v>366</v>
      </c>
    </row>
    <row r="15" spans="1:5" ht="12.75">
      <c r="A15" s="9">
        <v>3005217</v>
      </c>
      <c r="B15" s="5"/>
      <c r="C15" s="5"/>
      <c r="D15" s="5"/>
      <c r="E15" s="10" t="s">
        <v>164</v>
      </c>
    </row>
    <row r="16" spans="1:5" ht="12.75">
      <c r="A16" s="9">
        <v>3005218</v>
      </c>
      <c r="B16" s="5"/>
      <c r="C16" s="5"/>
      <c r="D16" s="5"/>
      <c r="E16" s="10" t="s">
        <v>367</v>
      </c>
    </row>
    <row r="17" spans="1:5" ht="12.75">
      <c r="A17" s="9">
        <v>3005218</v>
      </c>
      <c r="B17" s="5" t="s">
        <v>166</v>
      </c>
      <c r="C17" s="5" t="s">
        <v>158</v>
      </c>
      <c r="D17" s="5" t="s">
        <v>158</v>
      </c>
      <c r="E17" s="10"/>
    </row>
    <row r="18" spans="1:5" ht="12.75">
      <c r="A18" s="9">
        <v>3005226</v>
      </c>
      <c r="B18" s="5" t="s">
        <v>368</v>
      </c>
      <c r="C18" s="5" t="s">
        <v>158</v>
      </c>
      <c r="D18" s="5" t="s">
        <v>369</v>
      </c>
      <c r="E18" s="10"/>
    </row>
    <row r="19" spans="1:5" ht="12.75">
      <c r="A19" s="9">
        <v>3005229</v>
      </c>
      <c r="B19" s="5"/>
      <c r="C19" s="5"/>
      <c r="D19" s="5"/>
      <c r="E19" s="10" t="s">
        <v>370</v>
      </c>
    </row>
    <row r="20" spans="1:5" ht="12.75">
      <c r="A20" s="9">
        <v>3005231</v>
      </c>
      <c r="B20" s="5"/>
      <c r="C20" s="5"/>
      <c r="D20" s="5"/>
      <c r="E20" s="10" t="s">
        <v>180</v>
      </c>
    </row>
    <row r="21" spans="1:5" ht="12.75">
      <c r="A21" s="9">
        <v>3005232</v>
      </c>
      <c r="B21" s="5"/>
      <c r="C21" s="5"/>
      <c r="D21" s="5"/>
      <c r="E21" s="10" t="s">
        <v>184</v>
      </c>
    </row>
    <row r="22" spans="1:5" ht="12.75">
      <c r="A22" s="9">
        <v>3005233</v>
      </c>
      <c r="B22" s="5"/>
      <c r="C22" s="5"/>
      <c r="D22" s="5"/>
      <c r="E22" s="10" t="s">
        <v>195</v>
      </c>
    </row>
    <row r="23" spans="1:5" ht="12.75">
      <c r="A23" s="9">
        <v>3005234</v>
      </c>
      <c r="B23" s="5"/>
      <c r="C23" s="5"/>
      <c r="D23" s="5"/>
      <c r="E23" s="10" t="s">
        <v>371</v>
      </c>
    </row>
    <row r="24" spans="1:5" ht="12.75">
      <c r="A24" s="9">
        <v>3005237</v>
      </c>
      <c r="B24" s="5"/>
      <c r="C24" s="5"/>
      <c r="D24" s="5"/>
      <c r="E24" s="10" t="s">
        <v>372</v>
      </c>
    </row>
    <row r="25" spans="1:5" ht="12.75">
      <c r="A25" s="9">
        <v>3005239</v>
      </c>
      <c r="B25" s="5" t="s">
        <v>365</v>
      </c>
      <c r="C25" s="5" t="s">
        <v>156</v>
      </c>
      <c r="D25" s="5" t="s">
        <v>172</v>
      </c>
      <c r="E25" s="10"/>
    </row>
    <row r="26" spans="1:5" ht="12.75">
      <c r="A26" s="9">
        <v>3005240</v>
      </c>
      <c r="B26" s="5"/>
      <c r="C26" s="5"/>
      <c r="D26" s="5"/>
      <c r="E26" s="10" t="s">
        <v>191</v>
      </c>
    </row>
    <row r="27" spans="1:5" ht="12.75">
      <c r="A27" s="9">
        <v>3005242</v>
      </c>
      <c r="B27" s="5"/>
      <c r="C27" s="5"/>
      <c r="D27" s="5"/>
      <c r="E27" s="10" t="s">
        <v>373</v>
      </c>
    </row>
    <row r="28" spans="1:5" ht="12.75">
      <c r="A28" s="9">
        <v>3005243</v>
      </c>
      <c r="B28" s="5"/>
      <c r="C28" s="5"/>
      <c r="D28" s="5"/>
      <c r="E28" s="10" t="s">
        <v>374</v>
      </c>
    </row>
    <row r="29" spans="1:5" ht="12.75">
      <c r="A29" s="9">
        <v>3005244</v>
      </c>
      <c r="B29" s="5"/>
      <c r="C29" s="5"/>
      <c r="D29" s="5"/>
      <c r="E29" s="10" t="s">
        <v>152</v>
      </c>
    </row>
    <row r="30" spans="1:5" ht="12.75">
      <c r="A30" s="9">
        <v>3005245</v>
      </c>
      <c r="B30" s="5"/>
      <c r="C30" s="5"/>
      <c r="D30" s="5"/>
      <c r="E30" s="10" t="s">
        <v>181</v>
      </c>
    </row>
    <row r="31" spans="1:5" ht="12.75">
      <c r="A31" s="9">
        <v>3005246</v>
      </c>
      <c r="B31" s="5"/>
      <c r="C31" s="5"/>
      <c r="D31" s="5"/>
      <c r="E31" s="10" t="s">
        <v>375</v>
      </c>
    </row>
    <row r="32" spans="1:5" ht="12.75">
      <c r="A32" s="9">
        <v>3005249</v>
      </c>
      <c r="B32" s="5"/>
      <c r="C32" s="5"/>
      <c r="D32" s="5"/>
      <c r="E32" s="10" t="s">
        <v>376</v>
      </c>
    </row>
    <row r="33" spans="1:5" ht="12.75">
      <c r="A33" s="9">
        <v>3005247</v>
      </c>
      <c r="B33" s="5"/>
      <c r="C33" s="5"/>
      <c r="D33" s="5"/>
      <c r="E33" s="10" t="s">
        <v>376</v>
      </c>
    </row>
    <row r="34" spans="1:5" ht="12.75">
      <c r="A34" s="9">
        <v>3005248</v>
      </c>
      <c r="B34" s="5"/>
      <c r="C34" s="5"/>
      <c r="D34" s="5"/>
      <c r="E34" s="10" t="s">
        <v>152</v>
      </c>
    </row>
    <row r="35" spans="1:5" ht="12.75">
      <c r="A35" s="9">
        <v>3005248</v>
      </c>
      <c r="B35" s="5"/>
      <c r="C35" s="5"/>
      <c r="D35" s="5"/>
      <c r="E35" s="10" t="s">
        <v>152</v>
      </c>
    </row>
    <row r="36" spans="1:5" ht="12.75">
      <c r="A36" s="9">
        <v>3005248</v>
      </c>
      <c r="B36" s="5"/>
      <c r="C36" s="5"/>
      <c r="D36" s="5"/>
      <c r="E36" s="10" t="s">
        <v>152</v>
      </c>
    </row>
    <row r="37" spans="1:5" ht="12.75">
      <c r="A37" s="9">
        <v>3005248</v>
      </c>
      <c r="B37" s="5"/>
      <c r="C37" s="5"/>
      <c r="D37" s="5"/>
      <c r="E37" s="10" t="s">
        <v>155</v>
      </c>
    </row>
    <row r="38" spans="1:5" ht="26.25">
      <c r="A38" s="9">
        <v>3005250</v>
      </c>
      <c r="B38" s="5"/>
      <c r="C38" s="5"/>
      <c r="D38" s="5"/>
      <c r="E38" s="10" t="s">
        <v>194</v>
      </c>
    </row>
    <row r="39" spans="1:5" ht="12.75">
      <c r="A39" s="9">
        <v>3005252</v>
      </c>
      <c r="B39" s="5" t="s">
        <v>177</v>
      </c>
      <c r="C39" s="5" t="s">
        <v>178</v>
      </c>
      <c r="D39" s="5" t="s">
        <v>179</v>
      </c>
      <c r="E39" s="10"/>
    </row>
    <row r="40" spans="1:5" ht="12.75">
      <c r="A40" s="9">
        <v>3005251</v>
      </c>
      <c r="B40" s="5"/>
      <c r="C40" s="5"/>
      <c r="D40" s="5"/>
      <c r="E40" s="10" t="s">
        <v>164</v>
      </c>
    </row>
    <row r="41" spans="1:5" ht="12.75">
      <c r="A41" s="9">
        <v>3005253</v>
      </c>
      <c r="B41" s="5" t="s">
        <v>365</v>
      </c>
      <c r="C41" s="5" t="s">
        <v>156</v>
      </c>
      <c r="D41" s="5" t="s">
        <v>172</v>
      </c>
      <c r="E41" s="10"/>
    </row>
    <row r="42" spans="1:5" ht="12.75">
      <c r="A42" s="9">
        <v>3005254</v>
      </c>
      <c r="B42" s="5" t="s">
        <v>197</v>
      </c>
      <c r="C42" s="5" t="s">
        <v>157</v>
      </c>
      <c r="D42" s="5" t="s">
        <v>377</v>
      </c>
      <c r="E42" s="10"/>
    </row>
    <row r="43" spans="1:5" ht="12.75">
      <c r="A43" s="9">
        <v>3005257</v>
      </c>
      <c r="B43" s="5"/>
      <c r="C43" s="5"/>
      <c r="D43" s="5"/>
      <c r="E43" s="10" t="s">
        <v>183</v>
      </c>
    </row>
    <row r="44" spans="1:5" ht="12.75">
      <c r="A44" s="9">
        <v>3005259</v>
      </c>
      <c r="B44" s="5"/>
      <c r="C44" s="5"/>
      <c r="D44" s="5"/>
      <c r="E44" s="10" t="s">
        <v>378</v>
      </c>
    </row>
    <row r="45" spans="1:5" ht="12.75">
      <c r="A45" s="9">
        <v>3005258</v>
      </c>
      <c r="B45" s="5"/>
      <c r="C45" s="5"/>
      <c r="D45" s="5"/>
      <c r="E45" s="10" t="s">
        <v>372</v>
      </c>
    </row>
    <row r="46" spans="1:5" ht="12.75">
      <c r="A46" s="9">
        <v>3005260</v>
      </c>
      <c r="B46" s="5"/>
      <c r="C46" s="5"/>
      <c r="D46" s="5"/>
      <c r="E46" s="10" t="s">
        <v>184</v>
      </c>
    </row>
    <row r="47" spans="1:5" ht="26.25">
      <c r="A47" s="9">
        <v>3005263</v>
      </c>
      <c r="B47" s="5"/>
      <c r="C47" s="5"/>
      <c r="D47" s="5"/>
      <c r="E47" s="10" t="s">
        <v>379</v>
      </c>
    </row>
    <row r="48" spans="1:5" ht="12.75">
      <c r="A48" s="9">
        <v>3005262</v>
      </c>
      <c r="B48" s="5" t="s">
        <v>192</v>
      </c>
      <c r="C48" s="5" t="s">
        <v>157</v>
      </c>
      <c r="D48" s="5" t="s">
        <v>193</v>
      </c>
      <c r="E48" s="10"/>
    </row>
    <row r="49" spans="1:5" ht="12.75">
      <c r="A49" s="9">
        <v>3005216</v>
      </c>
      <c r="B49" s="5"/>
      <c r="C49" s="5"/>
      <c r="D49" s="5"/>
      <c r="E49" s="10" t="s">
        <v>153</v>
      </c>
    </row>
    <row r="50" spans="1:5" ht="12.75">
      <c r="A50" s="9">
        <v>3005261</v>
      </c>
      <c r="B50" s="5"/>
      <c r="C50" s="5"/>
      <c r="D50" s="5"/>
      <c r="E50" s="10" t="s">
        <v>163</v>
      </c>
    </row>
    <row r="51" spans="1:5" ht="12.75">
      <c r="A51" s="9">
        <v>3005264</v>
      </c>
      <c r="B51" s="5"/>
      <c r="C51" s="5"/>
      <c r="D51" s="5"/>
      <c r="E51" s="10" t="s">
        <v>380</v>
      </c>
    </row>
    <row r="52" spans="1:5" ht="12.75">
      <c r="A52" s="9">
        <v>3005265</v>
      </c>
      <c r="B52" s="5"/>
      <c r="C52" s="5"/>
      <c r="D52" s="5"/>
      <c r="E52" s="10" t="s">
        <v>381</v>
      </c>
    </row>
    <row r="53" spans="1:5" ht="12.75">
      <c r="A53" s="9">
        <v>3005268</v>
      </c>
      <c r="B53" s="5"/>
      <c r="C53" s="5"/>
      <c r="D53" s="5"/>
      <c r="E53" s="10" t="s">
        <v>382</v>
      </c>
    </row>
    <row r="54" spans="1:5" ht="12.75">
      <c r="A54" s="9">
        <v>3005267</v>
      </c>
      <c r="B54" s="5"/>
      <c r="C54" s="5"/>
      <c r="D54" s="5"/>
      <c r="E54" s="10" t="s">
        <v>376</v>
      </c>
    </row>
    <row r="55" spans="1:5" ht="12.75">
      <c r="A55" s="9">
        <v>3005271</v>
      </c>
      <c r="B55" s="5"/>
      <c r="C55" s="5"/>
      <c r="D55" s="5"/>
      <c r="E55" s="10" t="s">
        <v>174</v>
      </c>
    </row>
    <row r="56" spans="1:5" ht="12.75">
      <c r="A56" s="9">
        <v>3005271</v>
      </c>
      <c r="B56" s="5" t="s">
        <v>166</v>
      </c>
      <c r="C56" s="5" t="s">
        <v>158</v>
      </c>
      <c r="D56" s="5" t="s">
        <v>158</v>
      </c>
      <c r="E56" s="10"/>
    </row>
    <row r="57" spans="1:5" ht="12.75">
      <c r="A57" s="9">
        <v>3005269</v>
      </c>
      <c r="B57" s="5"/>
      <c r="C57" s="5"/>
      <c r="D57" s="5"/>
      <c r="E57" s="10" t="s">
        <v>182</v>
      </c>
    </row>
    <row r="58" spans="1:5" ht="12.75">
      <c r="A58" s="9">
        <v>3005273</v>
      </c>
      <c r="B58" s="5"/>
      <c r="C58" s="5"/>
      <c r="D58" s="5"/>
      <c r="E58" s="10" t="s">
        <v>191</v>
      </c>
    </row>
    <row r="59" spans="1:5" ht="12.75">
      <c r="A59" s="9">
        <v>3005275</v>
      </c>
      <c r="B59" s="5" t="s">
        <v>177</v>
      </c>
      <c r="C59" s="5" t="s">
        <v>178</v>
      </c>
      <c r="D59" s="5" t="s">
        <v>179</v>
      </c>
      <c r="E59" s="10"/>
    </row>
    <row r="60" spans="1:5" ht="12.75">
      <c r="A60" s="9">
        <v>3005272</v>
      </c>
      <c r="B60" s="5"/>
      <c r="C60" s="5"/>
      <c r="D60" s="5"/>
      <c r="E60" s="10" t="s">
        <v>383</v>
      </c>
    </row>
    <row r="61" spans="1:5" ht="12.75">
      <c r="A61" s="9">
        <v>3005270</v>
      </c>
      <c r="B61" s="5"/>
      <c r="C61" s="5"/>
      <c r="D61" s="5"/>
      <c r="E61" s="10" t="s">
        <v>164</v>
      </c>
    </row>
    <row r="62" spans="1:5" ht="12.75">
      <c r="A62" s="9">
        <v>3005270</v>
      </c>
      <c r="B62" s="5"/>
      <c r="C62" s="5"/>
      <c r="D62" s="5"/>
      <c r="E62" s="10" t="s">
        <v>164</v>
      </c>
    </row>
    <row r="63" spans="1:5" ht="12.75">
      <c r="A63" s="9">
        <v>3005277</v>
      </c>
      <c r="B63" s="5"/>
      <c r="C63" s="5"/>
      <c r="D63" s="5"/>
      <c r="E63" s="10" t="s">
        <v>382</v>
      </c>
    </row>
    <row r="64" spans="1:5" ht="12.75">
      <c r="A64" s="9">
        <v>3005278</v>
      </c>
      <c r="B64" s="5"/>
      <c r="C64" s="5"/>
      <c r="D64" s="5"/>
      <c r="E64" s="10" t="s">
        <v>163</v>
      </c>
    </row>
    <row r="65" spans="1:5" ht="12.75">
      <c r="A65" s="9">
        <v>3005281</v>
      </c>
      <c r="B65" s="5"/>
      <c r="C65" s="5"/>
      <c r="D65" s="5"/>
      <c r="E65" s="10" t="s">
        <v>168</v>
      </c>
    </row>
    <row r="66" spans="1:5" ht="12.75">
      <c r="A66" s="9">
        <v>3005280</v>
      </c>
      <c r="B66" s="5" t="s">
        <v>384</v>
      </c>
      <c r="C66" s="5" t="s">
        <v>385</v>
      </c>
      <c r="D66" s="5" t="s">
        <v>386</v>
      </c>
      <c r="E66" s="10"/>
    </row>
    <row r="67" spans="1:5" ht="12.75">
      <c r="A67" s="9">
        <v>3005282</v>
      </c>
      <c r="B67" s="5"/>
      <c r="C67" s="5"/>
      <c r="D67" s="5"/>
      <c r="E67" s="10" t="s">
        <v>387</v>
      </c>
    </row>
    <row r="68" spans="1:5" ht="12.75">
      <c r="A68" s="9">
        <v>3005283</v>
      </c>
      <c r="B68" s="5"/>
      <c r="C68" s="5"/>
      <c r="D68" s="5"/>
      <c r="E68" s="10" t="s">
        <v>155</v>
      </c>
    </row>
    <row r="69" spans="1:5" ht="12.75">
      <c r="A69" s="9">
        <v>3005285</v>
      </c>
      <c r="B69" s="5"/>
      <c r="C69" s="5"/>
      <c r="D69" s="5"/>
      <c r="E69" s="10" t="s">
        <v>163</v>
      </c>
    </row>
    <row r="70" spans="1:5" ht="12.75">
      <c r="A70" s="9">
        <v>3005288</v>
      </c>
      <c r="B70" s="5"/>
      <c r="C70" s="5"/>
      <c r="D70" s="5"/>
      <c r="E70" s="10" t="s">
        <v>163</v>
      </c>
    </row>
    <row r="71" spans="1:5" ht="12.75">
      <c r="A71" s="9">
        <v>3005287</v>
      </c>
      <c r="B71" s="5"/>
      <c r="C71" s="5"/>
      <c r="D71" s="5"/>
      <c r="E71" s="10" t="s">
        <v>169</v>
      </c>
    </row>
    <row r="72" spans="1:5" ht="12.75">
      <c r="A72" s="9">
        <v>3005287</v>
      </c>
      <c r="B72" s="5"/>
      <c r="C72" s="5"/>
      <c r="D72" s="5"/>
      <c r="E72" s="10" t="s">
        <v>176</v>
      </c>
    </row>
    <row r="73" spans="1:5" ht="12.75">
      <c r="A73" s="9">
        <v>3005287</v>
      </c>
      <c r="B73" s="5"/>
      <c r="C73" s="5"/>
      <c r="D73" s="5"/>
      <c r="E73" s="10" t="s">
        <v>171</v>
      </c>
    </row>
    <row r="74" spans="1:5" ht="12.75">
      <c r="A74" s="9">
        <v>3005289</v>
      </c>
      <c r="B74" s="5"/>
      <c r="C74" s="5"/>
      <c r="D74" s="5"/>
      <c r="E74" s="10" t="s">
        <v>199</v>
      </c>
    </row>
    <row r="75" spans="1:5" ht="12.75">
      <c r="A75" s="9">
        <v>3005295</v>
      </c>
      <c r="B75" s="5"/>
      <c r="C75" s="5"/>
      <c r="D75" s="5"/>
      <c r="E75" s="10" t="s">
        <v>388</v>
      </c>
    </row>
    <row r="76" spans="1:5" ht="12.75">
      <c r="A76" s="9">
        <v>3005293</v>
      </c>
      <c r="B76" s="5" t="s">
        <v>177</v>
      </c>
      <c r="C76" s="5" t="s">
        <v>178</v>
      </c>
      <c r="D76" s="5" t="s">
        <v>179</v>
      </c>
      <c r="E76" s="10"/>
    </row>
    <row r="77" spans="1:5" ht="12.75">
      <c r="A77" s="9">
        <v>3005298</v>
      </c>
      <c r="B77" s="5"/>
      <c r="C77" s="5"/>
      <c r="D77" s="5"/>
      <c r="E77" s="10" t="s">
        <v>183</v>
      </c>
    </row>
    <row r="78" spans="1:5" ht="12.75">
      <c r="A78" s="9">
        <v>3005294</v>
      </c>
      <c r="B78" s="5"/>
      <c r="C78" s="5"/>
      <c r="D78" s="5"/>
      <c r="E78" s="10" t="s">
        <v>161</v>
      </c>
    </row>
    <row r="79" spans="1:5" ht="12.75">
      <c r="A79" s="9">
        <v>3005296</v>
      </c>
      <c r="B79" s="5"/>
      <c r="C79" s="5"/>
      <c r="D79" s="5"/>
      <c r="E79" s="10" t="s">
        <v>389</v>
      </c>
    </row>
    <row r="80" spans="1:5" ht="12.75">
      <c r="A80" s="9">
        <v>3005296</v>
      </c>
      <c r="B80" s="5"/>
      <c r="C80" s="5"/>
      <c r="D80" s="5"/>
      <c r="E80" s="10" t="s">
        <v>389</v>
      </c>
    </row>
    <row r="81" spans="1:5" ht="12.75">
      <c r="A81" s="9">
        <v>3005297</v>
      </c>
      <c r="B81" s="5"/>
      <c r="C81" s="5"/>
      <c r="D81" s="5"/>
      <c r="E81" s="10" t="s">
        <v>184</v>
      </c>
    </row>
    <row r="82" spans="1:5" ht="12.75">
      <c r="A82" s="9">
        <v>3005300</v>
      </c>
      <c r="B82" s="5"/>
      <c r="C82" s="5"/>
      <c r="D82" s="5"/>
      <c r="E82" s="10" t="s">
        <v>176</v>
      </c>
    </row>
    <row r="83" spans="1:5" ht="12.75">
      <c r="A83" s="9">
        <v>3005300</v>
      </c>
      <c r="B83" s="5"/>
      <c r="C83" s="5"/>
      <c r="D83" s="5"/>
      <c r="E83" s="10" t="s">
        <v>171</v>
      </c>
    </row>
    <row r="84" spans="1:5" ht="12.75">
      <c r="A84" s="9">
        <v>3005300</v>
      </c>
      <c r="B84" s="5"/>
      <c r="C84" s="5"/>
      <c r="D84" s="5"/>
      <c r="E84" s="10" t="s">
        <v>176</v>
      </c>
    </row>
    <row r="85" spans="1:5" ht="12.75">
      <c r="A85" s="9">
        <v>3005300</v>
      </c>
      <c r="B85" s="5"/>
      <c r="C85" s="5"/>
      <c r="D85" s="5"/>
      <c r="E85" s="10" t="s">
        <v>176</v>
      </c>
    </row>
    <row r="86" spans="1:5" ht="12.75">
      <c r="A86" s="9">
        <v>3005299</v>
      </c>
      <c r="B86" s="5"/>
      <c r="C86" s="5"/>
      <c r="D86" s="5"/>
      <c r="E86" s="10" t="s">
        <v>390</v>
      </c>
    </row>
    <row r="87" spans="1:5" ht="12.75">
      <c r="A87" s="9">
        <v>3005299</v>
      </c>
      <c r="B87" s="5"/>
      <c r="C87" s="5"/>
      <c r="D87" s="5"/>
      <c r="E87" s="10" t="s">
        <v>390</v>
      </c>
    </row>
    <row r="88" spans="1:5" ht="12.75">
      <c r="A88" s="9">
        <v>3005301</v>
      </c>
      <c r="B88" s="5"/>
      <c r="C88" s="5"/>
      <c r="D88" s="5"/>
      <c r="E88" s="10" t="s">
        <v>364</v>
      </c>
    </row>
    <row r="89" spans="1:5" ht="12.75">
      <c r="A89" s="9">
        <v>3005303</v>
      </c>
      <c r="B89" s="5"/>
      <c r="C89" s="5"/>
      <c r="D89" s="5"/>
      <c r="E89" s="10" t="s">
        <v>163</v>
      </c>
    </row>
    <row r="90" spans="1:5" ht="12.75">
      <c r="A90" s="9">
        <v>3005305</v>
      </c>
      <c r="B90" s="5"/>
      <c r="C90" s="5"/>
      <c r="D90" s="5"/>
      <c r="E90" s="10" t="s">
        <v>391</v>
      </c>
    </row>
    <row r="91" spans="1:5" ht="12.75">
      <c r="A91" s="9">
        <v>3005306</v>
      </c>
      <c r="B91" s="5"/>
      <c r="C91" s="5"/>
      <c r="D91" s="5"/>
      <c r="E91" s="10" t="s">
        <v>153</v>
      </c>
    </row>
    <row r="92" spans="1:5" ht="12.75">
      <c r="A92" s="9">
        <v>3005307</v>
      </c>
      <c r="B92" s="5"/>
      <c r="C92" s="5"/>
      <c r="D92" s="5"/>
      <c r="E92" s="10" t="s">
        <v>152</v>
      </c>
    </row>
    <row r="93" spans="1:5" ht="12.75">
      <c r="A93" s="9">
        <v>3005310</v>
      </c>
      <c r="B93" s="5"/>
      <c r="C93" s="5"/>
      <c r="D93" s="5"/>
      <c r="E93" s="10" t="s">
        <v>181</v>
      </c>
    </row>
    <row r="94" spans="1:5" ht="12.75">
      <c r="A94" s="9">
        <v>3005304</v>
      </c>
      <c r="B94" s="5" t="s">
        <v>177</v>
      </c>
      <c r="C94" s="5" t="s">
        <v>178</v>
      </c>
      <c r="D94" s="5" t="s">
        <v>179</v>
      </c>
      <c r="E94" s="10"/>
    </row>
    <row r="95" spans="1:5" ht="12.75">
      <c r="A95" s="9">
        <v>3005312</v>
      </c>
      <c r="B95" s="5"/>
      <c r="C95" s="5"/>
      <c r="D95" s="5"/>
      <c r="E95" s="10" t="s">
        <v>184</v>
      </c>
    </row>
    <row r="96" spans="1:5" ht="12.75">
      <c r="A96" s="9">
        <v>3005311</v>
      </c>
      <c r="B96" s="5"/>
      <c r="C96" s="5"/>
      <c r="D96" s="5"/>
      <c r="E96" s="10" t="s">
        <v>152</v>
      </c>
    </row>
    <row r="97" spans="1:5" ht="12.75">
      <c r="A97" s="9">
        <v>3005311</v>
      </c>
      <c r="B97" s="5"/>
      <c r="C97" s="5"/>
      <c r="D97" s="5"/>
      <c r="E97" s="10" t="s">
        <v>165</v>
      </c>
    </row>
    <row r="98" spans="1:5" ht="12.75">
      <c r="A98" s="9">
        <v>3005313</v>
      </c>
      <c r="B98" s="5"/>
      <c r="C98" s="5"/>
      <c r="D98" s="5"/>
      <c r="E98" s="10" t="s">
        <v>165</v>
      </c>
    </row>
    <row r="99" spans="1:5" ht="12.75">
      <c r="A99" s="9">
        <v>3005315</v>
      </c>
      <c r="B99" s="5"/>
      <c r="C99" s="5"/>
      <c r="D99" s="5"/>
      <c r="E99" s="10" t="s">
        <v>183</v>
      </c>
    </row>
    <row r="100" spans="1:5" ht="12.75">
      <c r="A100" s="9">
        <v>3005316</v>
      </c>
      <c r="B100" s="5"/>
      <c r="C100" s="5"/>
      <c r="D100" s="5"/>
      <c r="E100" s="10" t="s">
        <v>152</v>
      </c>
    </row>
    <row r="101" spans="1:5" ht="12.75">
      <c r="A101" s="9">
        <v>3005317</v>
      </c>
      <c r="B101" s="5"/>
      <c r="C101" s="5"/>
      <c r="D101" s="5"/>
      <c r="E101" s="10" t="s">
        <v>189</v>
      </c>
    </row>
    <row r="102" spans="1:5" ht="12.75">
      <c r="A102" s="9">
        <v>3005318</v>
      </c>
      <c r="B102" s="5"/>
      <c r="C102" s="5"/>
      <c r="D102" s="5"/>
      <c r="E102" s="10" t="s">
        <v>392</v>
      </c>
    </row>
    <row r="103" spans="1:5" ht="12.75">
      <c r="A103" s="9">
        <v>3005319</v>
      </c>
      <c r="B103" s="5"/>
      <c r="C103" s="5"/>
      <c r="D103" s="5"/>
      <c r="E103" s="10" t="s">
        <v>393</v>
      </c>
    </row>
    <row r="104" spans="1:5" ht="12.75">
      <c r="A104" s="9">
        <v>3005292</v>
      </c>
      <c r="B104" s="5"/>
      <c r="C104" s="5"/>
      <c r="D104" s="5"/>
      <c r="E104" s="10" t="s">
        <v>394</v>
      </c>
    </row>
    <row r="105" spans="1:5" ht="12.75">
      <c r="A105" s="9">
        <v>3005320</v>
      </c>
      <c r="B105" s="5" t="s">
        <v>395</v>
      </c>
      <c r="C105" s="5" t="s">
        <v>158</v>
      </c>
      <c r="D105" s="5" t="s">
        <v>158</v>
      </c>
      <c r="E105" s="10"/>
    </row>
    <row r="106" spans="1:5" ht="12.75">
      <c r="A106" s="9">
        <v>3005308</v>
      </c>
      <c r="B106" s="5"/>
      <c r="C106" s="5"/>
      <c r="D106" s="5"/>
      <c r="E106" s="10" t="s">
        <v>188</v>
      </c>
    </row>
    <row r="107" spans="1:5" ht="12.75">
      <c r="A107" s="9">
        <v>3005309</v>
      </c>
      <c r="B107" s="5"/>
      <c r="C107" s="5"/>
      <c r="D107" s="5"/>
      <c r="E107" s="10" t="s">
        <v>396</v>
      </c>
    </row>
    <row r="108" spans="1:5" ht="12.75">
      <c r="A108" s="9">
        <v>3005321</v>
      </c>
      <c r="B108" s="5" t="s">
        <v>397</v>
      </c>
      <c r="C108" s="5" t="s">
        <v>398</v>
      </c>
      <c r="D108" s="5" t="s">
        <v>185</v>
      </c>
      <c r="E108" s="10"/>
    </row>
    <row r="109" spans="1:5" ht="12.75">
      <c r="A109" s="9">
        <v>3005323</v>
      </c>
      <c r="B109" s="5"/>
      <c r="C109" s="5"/>
      <c r="D109" s="5"/>
      <c r="E109" s="10" t="s">
        <v>399</v>
      </c>
    </row>
    <row r="110" spans="1:5" ht="12.75">
      <c r="A110" s="9">
        <v>3005322</v>
      </c>
      <c r="B110" s="5"/>
      <c r="C110" s="5"/>
      <c r="D110" s="5"/>
      <c r="E110" s="10" t="s">
        <v>400</v>
      </c>
    </row>
    <row r="111" spans="1:5" ht="12.75">
      <c r="A111" s="9">
        <v>3005325</v>
      </c>
      <c r="B111" s="5"/>
      <c r="C111" s="5"/>
      <c r="D111" s="5"/>
      <c r="E111" s="10" t="s">
        <v>163</v>
      </c>
    </row>
    <row r="112" spans="1:5" ht="12.75">
      <c r="A112" s="9">
        <v>3005327</v>
      </c>
      <c r="B112" s="5"/>
      <c r="C112" s="5"/>
      <c r="D112" s="5"/>
      <c r="E112" s="10" t="s">
        <v>190</v>
      </c>
    </row>
    <row r="113" spans="1:5" ht="12.75">
      <c r="A113" s="9">
        <v>3005328</v>
      </c>
      <c r="B113" s="5"/>
      <c r="C113" s="5"/>
      <c r="D113" s="5"/>
      <c r="E113" s="10" t="s">
        <v>401</v>
      </c>
    </row>
    <row r="114" spans="1:5" ht="12.75">
      <c r="A114" s="9">
        <v>3005330</v>
      </c>
      <c r="B114" s="5"/>
      <c r="C114" s="5"/>
      <c r="D114" s="5"/>
      <c r="E114" s="10" t="s">
        <v>401</v>
      </c>
    </row>
    <row r="115" spans="1:5" ht="12.75">
      <c r="A115" s="9">
        <v>3005331</v>
      </c>
      <c r="B115" s="5"/>
      <c r="C115" s="5"/>
      <c r="D115" s="5"/>
      <c r="E115" s="10" t="s">
        <v>154</v>
      </c>
    </row>
    <row r="116" spans="1:5" ht="12.75">
      <c r="A116" s="9">
        <v>3005333</v>
      </c>
      <c r="B116" s="5"/>
      <c r="C116" s="5"/>
      <c r="D116" s="5"/>
      <c r="E116" s="10" t="s">
        <v>191</v>
      </c>
    </row>
    <row r="117" spans="1:5" ht="12.75">
      <c r="A117" s="9">
        <v>3005335</v>
      </c>
      <c r="B117" s="5" t="s">
        <v>402</v>
      </c>
      <c r="C117" s="5" t="s">
        <v>403</v>
      </c>
      <c r="D117" s="5" t="s">
        <v>404</v>
      </c>
      <c r="E117" s="10"/>
    </row>
    <row r="118" spans="1:5" ht="12.75">
      <c r="A118" s="9">
        <v>3005336</v>
      </c>
      <c r="B118" s="5"/>
      <c r="C118" s="5"/>
      <c r="D118" s="5"/>
      <c r="E118" s="10" t="s">
        <v>152</v>
      </c>
    </row>
    <row r="119" spans="1:5" ht="12.75">
      <c r="A119" s="9">
        <v>3005336</v>
      </c>
      <c r="B119" s="5"/>
      <c r="C119" s="5"/>
      <c r="D119" s="5"/>
      <c r="E119" s="10" t="s">
        <v>160</v>
      </c>
    </row>
    <row r="120" spans="1:5" ht="12.75">
      <c r="A120" s="9">
        <v>3005336</v>
      </c>
      <c r="B120" s="5"/>
      <c r="C120" s="5"/>
      <c r="D120" s="5"/>
      <c r="E120" s="10" t="s">
        <v>183</v>
      </c>
    </row>
    <row r="121" spans="1:5" ht="12.75">
      <c r="A121" s="9">
        <v>3005336</v>
      </c>
      <c r="B121" s="5" t="s">
        <v>405</v>
      </c>
      <c r="C121" s="5" t="s">
        <v>198</v>
      </c>
      <c r="D121" s="5" t="s">
        <v>406</v>
      </c>
      <c r="E121" s="10"/>
    </row>
    <row r="122" spans="1:5" ht="12.75">
      <c r="A122" s="9">
        <v>3005338</v>
      </c>
      <c r="B122" s="5"/>
      <c r="C122" s="5"/>
      <c r="D122" s="5"/>
      <c r="E122" s="10" t="s">
        <v>407</v>
      </c>
    </row>
    <row r="123" spans="1:5" ht="12.75">
      <c r="A123" s="9">
        <v>3005337</v>
      </c>
      <c r="B123" s="5"/>
      <c r="C123" s="5"/>
      <c r="D123" s="5"/>
      <c r="E123" s="10" t="s">
        <v>196</v>
      </c>
    </row>
    <row r="124" spans="1:5" ht="12.75">
      <c r="A124" s="9">
        <v>3005340</v>
      </c>
      <c r="B124" s="5"/>
      <c r="C124" s="5"/>
      <c r="D124" s="5"/>
      <c r="E124" s="10" t="s">
        <v>175</v>
      </c>
    </row>
    <row r="125" spans="1:5" ht="12.75">
      <c r="A125" s="9">
        <v>3005341</v>
      </c>
      <c r="B125" s="5" t="s">
        <v>408</v>
      </c>
      <c r="C125" s="5" t="s">
        <v>409</v>
      </c>
      <c r="D125" s="5" t="s">
        <v>410</v>
      </c>
      <c r="E125" s="10"/>
    </row>
    <row r="126" spans="1:5" ht="12.75">
      <c r="A126" s="9">
        <v>3005341</v>
      </c>
      <c r="B126" s="5"/>
      <c r="C126" s="5"/>
      <c r="D126" s="5"/>
      <c r="E126" s="10" t="s">
        <v>411</v>
      </c>
    </row>
    <row r="127" spans="1:5" ht="26.25">
      <c r="A127" s="9">
        <v>3005341</v>
      </c>
      <c r="B127" s="5"/>
      <c r="C127" s="5"/>
      <c r="D127" s="5"/>
      <c r="E127" s="10" t="s">
        <v>412</v>
      </c>
    </row>
    <row r="128" spans="1:5" ht="12.75">
      <c r="A128" s="9">
        <v>3005339</v>
      </c>
      <c r="B128" s="5"/>
      <c r="C128" s="5"/>
      <c r="D128" s="5"/>
      <c r="E128" s="10" t="s">
        <v>187</v>
      </c>
    </row>
    <row r="129" spans="1:5" ht="12.75">
      <c r="A129" s="9">
        <v>3005339</v>
      </c>
      <c r="B129" s="5"/>
      <c r="C129" s="5"/>
      <c r="D129" s="5"/>
      <c r="E129" s="10" t="s">
        <v>413</v>
      </c>
    </row>
    <row r="130" spans="1:5" ht="12.75">
      <c r="A130" s="9">
        <v>3005339</v>
      </c>
      <c r="B130" s="5"/>
      <c r="C130" s="5"/>
      <c r="D130" s="5"/>
      <c r="E130" s="10" t="s">
        <v>413</v>
      </c>
    </row>
    <row r="131" spans="1:5" ht="12.75">
      <c r="A131" s="9">
        <v>3005339</v>
      </c>
      <c r="B131" s="5"/>
      <c r="C131" s="5"/>
      <c r="D131" s="5"/>
      <c r="E131" s="10" t="s">
        <v>413</v>
      </c>
    </row>
    <row r="132" spans="1:5" ht="12.75">
      <c r="A132" s="9">
        <v>3005339</v>
      </c>
      <c r="B132" s="5"/>
      <c r="C132" s="5"/>
      <c r="D132" s="5"/>
      <c r="E132" s="10" t="s">
        <v>414</v>
      </c>
    </row>
    <row r="133" spans="1:5" ht="12.75">
      <c r="A133" s="9">
        <v>3005332</v>
      </c>
      <c r="B133" s="5"/>
      <c r="C133" s="5"/>
      <c r="D133" s="5"/>
      <c r="E133" s="10" t="s">
        <v>176</v>
      </c>
    </row>
    <row r="134" spans="1:5" ht="12.75">
      <c r="A134" s="9">
        <v>3005332</v>
      </c>
      <c r="B134" s="5"/>
      <c r="C134" s="5"/>
      <c r="D134" s="5"/>
      <c r="E134" s="10" t="s">
        <v>173</v>
      </c>
    </row>
    <row r="135" spans="1:5" ht="12.75">
      <c r="A135" s="9">
        <v>3005332</v>
      </c>
      <c r="B135" s="5"/>
      <c r="C135" s="5"/>
      <c r="D135" s="5"/>
      <c r="E135" s="10" t="s">
        <v>416</v>
      </c>
    </row>
    <row r="136" spans="1:5" ht="12.75">
      <c r="A136" s="9">
        <v>3005342</v>
      </c>
      <c r="B136" s="5"/>
      <c r="C136" s="5"/>
      <c r="D136" s="5"/>
      <c r="E136" s="10" t="s">
        <v>184</v>
      </c>
    </row>
    <row r="137" spans="1:5" ht="12.75">
      <c r="A137" s="9">
        <v>3005343</v>
      </c>
      <c r="B137" s="5"/>
      <c r="C137" s="5"/>
      <c r="D137" s="5"/>
      <c r="E137" s="10" t="s">
        <v>181</v>
      </c>
    </row>
    <row r="138" spans="1:5" ht="12.75">
      <c r="A138" s="9">
        <v>3005344</v>
      </c>
      <c r="B138" s="5"/>
      <c r="C138" s="5"/>
      <c r="D138" s="5"/>
      <c r="E138" s="10" t="s">
        <v>415</v>
      </c>
    </row>
    <row r="139" spans="1:5" ht="12.75">
      <c r="A139" s="9">
        <v>3005223</v>
      </c>
      <c r="B139" s="5"/>
      <c r="C139" s="5"/>
      <c r="D139" s="5"/>
      <c r="E139" s="10" t="s">
        <v>152</v>
      </c>
    </row>
    <row r="140" spans="1:5" ht="12.75">
      <c r="A140" s="9">
        <v>3005223</v>
      </c>
      <c r="B140" s="5"/>
      <c r="C140" s="5"/>
      <c r="D140" s="5"/>
      <c r="E140" s="10" t="s">
        <v>165</v>
      </c>
    </row>
    <row r="141" spans="1:5" ht="12.75">
      <c r="A141" s="9">
        <v>3005221</v>
      </c>
      <c r="B141" s="5"/>
      <c r="C141" s="5"/>
      <c r="D141" s="5"/>
      <c r="E141" s="10" t="s">
        <v>389</v>
      </c>
    </row>
    <row r="142" spans="1:5" ht="12.75">
      <c r="A142" s="9">
        <v>3005222</v>
      </c>
      <c r="B142" s="5"/>
      <c r="C142" s="5"/>
      <c r="D142" s="5"/>
      <c r="E142" s="10" t="s">
        <v>423</v>
      </c>
    </row>
    <row r="143" spans="1:5" ht="12.75">
      <c r="A143" s="9">
        <v>3005224</v>
      </c>
      <c r="B143" s="5"/>
      <c r="C143" s="5"/>
      <c r="D143" s="5"/>
      <c r="E143" s="10" t="s">
        <v>424</v>
      </c>
    </row>
    <row r="144" spans="1:5" ht="12.75">
      <c r="A144" s="9">
        <v>3005225</v>
      </c>
      <c r="B144" s="5"/>
      <c r="C144" s="5"/>
      <c r="D144" s="5"/>
      <c r="E144" s="10" t="s">
        <v>167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17"/>
  <sheetViews>
    <sheetView zoomScalePageLayoutView="0" workbookViewId="0" topLeftCell="A111">
      <selection activeCell="A4" sqref="A4:A117"/>
    </sheetView>
  </sheetViews>
  <sheetFormatPr defaultColWidth="9.140625" defaultRowHeight="12.75"/>
  <cols>
    <col min="1" max="1" width="8.00390625" style="6" bestFit="1" customWidth="1"/>
    <col min="2" max="3" width="39.00390625" style="6" customWidth="1"/>
    <col min="4" max="4" width="48.140625" style="6" customWidth="1"/>
    <col min="5" max="16384" width="9.140625" style="6" customWidth="1"/>
  </cols>
  <sheetData>
    <row r="1" spans="2:5" ht="12.75" hidden="1">
      <c r="B1" s="6" t="s">
        <v>22</v>
      </c>
      <c r="C1" s="6" t="s">
        <v>23</v>
      </c>
      <c r="D1" s="6" t="s">
        <v>22</v>
      </c>
      <c r="E1" s="6" t="s">
        <v>20</v>
      </c>
    </row>
    <row r="2" spans="2:5" ht="12.75" hidden="1">
      <c r="B2" s="6" t="s">
        <v>118</v>
      </c>
      <c r="C2" s="6" t="s">
        <v>119</v>
      </c>
      <c r="D2" s="6" t="s">
        <v>120</v>
      </c>
      <c r="E2" s="6" t="s">
        <v>121</v>
      </c>
    </row>
    <row r="3" spans="1:5" ht="13.5">
      <c r="A3" s="8" t="s">
        <v>87</v>
      </c>
      <c r="B3" s="8" t="s">
        <v>122</v>
      </c>
      <c r="C3" s="8" t="s">
        <v>123</v>
      </c>
      <c r="D3" s="8" t="s">
        <v>124</v>
      </c>
      <c r="E3" s="8" t="s">
        <v>125</v>
      </c>
    </row>
    <row r="4" spans="1:5" s="5" customFormat="1" ht="12.75">
      <c r="A4" s="9">
        <v>3005220</v>
      </c>
      <c r="B4" s="5" t="s">
        <v>151</v>
      </c>
      <c r="D4" s="5" t="s">
        <v>151</v>
      </c>
      <c r="E4" s="5" t="s">
        <v>151</v>
      </c>
    </row>
    <row r="5" spans="1:5" s="5" customFormat="1" ht="12.75">
      <c r="A5" s="9">
        <v>3005219</v>
      </c>
      <c r="B5" s="5" t="s">
        <v>151</v>
      </c>
      <c r="D5" s="5" t="s">
        <v>151</v>
      </c>
      <c r="E5" s="5" t="s">
        <v>151</v>
      </c>
    </row>
    <row r="6" spans="1:5" s="5" customFormat="1" ht="12.75">
      <c r="A6" s="9">
        <v>3005214</v>
      </c>
      <c r="B6" s="5" t="s">
        <v>151</v>
      </c>
      <c r="D6" s="5" t="s">
        <v>151</v>
      </c>
      <c r="E6" s="5" t="s">
        <v>151</v>
      </c>
    </row>
    <row r="7" spans="1:5" s="5" customFormat="1" ht="12.75">
      <c r="A7" s="9">
        <v>3005213</v>
      </c>
      <c r="B7" s="5" t="s">
        <v>151</v>
      </c>
      <c r="D7" s="5" t="s">
        <v>151</v>
      </c>
      <c r="E7" s="5" t="s">
        <v>151</v>
      </c>
    </row>
    <row r="8" spans="1:5" s="5" customFormat="1" ht="12.75">
      <c r="A8" s="9">
        <v>3005212</v>
      </c>
      <c r="B8" s="5" t="s">
        <v>151</v>
      </c>
      <c r="D8" s="5" t="s">
        <v>151</v>
      </c>
      <c r="E8" s="5" t="s">
        <v>151</v>
      </c>
    </row>
    <row r="9" spans="1:5" s="5" customFormat="1" ht="12.75">
      <c r="A9" s="9">
        <v>3005210</v>
      </c>
      <c r="B9" s="5" t="s">
        <v>151</v>
      </c>
      <c r="D9" s="5" t="s">
        <v>151</v>
      </c>
      <c r="E9" s="5" t="s">
        <v>151</v>
      </c>
    </row>
    <row r="10" spans="1:5" s="5" customFormat="1" ht="12.75">
      <c r="A10" s="9">
        <v>3005211</v>
      </c>
      <c r="B10" s="5" t="s">
        <v>151</v>
      </c>
      <c r="D10" s="5" t="s">
        <v>151</v>
      </c>
      <c r="E10" s="5" t="s">
        <v>151</v>
      </c>
    </row>
    <row r="11" spans="1:5" s="5" customFormat="1" ht="12.75">
      <c r="A11" s="9">
        <v>3005209</v>
      </c>
      <c r="B11" s="5" t="s">
        <v>151</v>
      </c>
      <c r="D11" s="5" t="s">
        <v>151</v>
      </c>
      <c r="E11" s="5" t="s">
        <v>151</v>
      </c>
    </row>
    <row r="12" spans="1:5" s="5" customFormat="1" ht="12.75">
      <c r="A12" s="9">
        <v>3005227</v>
      </c>
      <c r="B12" s="5" t="s">
        <v>151</v>
      </c>
      <c r="D12" s="5" t="s">
        <v>151</v>
      </c>
      <c r="E12" s="5" t="s">
        <v>151</v>
      </c>
    </row>
    <row r="13" spans="1:5" s="5" customFormat="1" ht="12.75">
      <c r="A13" s="9">
        <v>3005228</v>
      </c>
      <c r="B13" s="5" t="s">
        <v>151</v>
      </c>
      <c r="D13" s="5" t="s">
        <v>151</v>
      </c>
      <c r="E13" s="5" t="s">
        <v>151</v>
      </c>
    </row>
    <row r="14" spans="1:5" s="5" customFormat="1" ht="12.75">
      <c r="A14" s="9">
        <v>3005217</v>
      </c>
      <c r="B14" s="5" t="s">
        <v>151</v>
      </c>
      <c r="D14" s="5" t="s">
        <v>151</v>
      </c>
      <c r="E14" s="5" t="s">
        <v>151</v>
      </c>
    </row>
    <row r="15" spans="1:5" s="5" customFormat="1" ht="12.75">
      <c r="A15" s="9">
        <v>3005218</v>
      </c>
      <c r="B15" s="5" t="s">
        <v>151</v>
      </c>
      <c r="D15" s="5" t="s">
        <v>151</v>
      </c>
      <c r="E15" s="5" t="s">
        <v>151</v>
      </c>
    </row>
    <row r="16" spans="1:5" s="5" customFormat="1" ht="12.75">
      <c r="A16" s="9">
        <v>3005226</v>
      </c>
      <c r="B16" s="5" t="s">
        <v>151</v>
      </c>
      <c r="D16" s="5" t="s">
        <v>151</v>
      </c>
      <c r="E16" s="5" t="s">
        <v>151</v>
      </c>
    </row>
    <row r="17" spans="1:5" s="5" customFormat="1" ht="12.75">
      <c r="A17" s="9">
        <v>3005229</v>
      </c>
      <c r="B17" s="5" t="s">
        <v>151</v>
      </c>
      <c r="D17" s="5" t="s">
        <v>151</v>
      </c>
      <c r="E17" s="5" t="s">
        <v>151</v>
      </c>
    </row>
    <row r="18" spans="1:5" s="5" customFormat="1" ht="12.75">
      <c r="A18" s="9">
        <v>3005231</v>
      </c>
      <c r="B18" s="5" t="s">
        <v>151</v>
      </c>
      <c r="D18" s="5" t="s">
        <v>151</v>
      </c>
      <c r="E18" s="5" t="s">
        <v>151</v>
      </c>
    </row>
    <row r="19" spans="1:5" s="5" customFormat="1" ht="12.75">
      <c r="A19" s="9">
        <v>3005232</v>
      </c>
      <c r="B19" s="5" t="s">
        <v>151</v>
      </c>
      <c r="D19" s="5" t="s">
        <v>151</v>
      </c>
      <c r="E19" s="5" t="s">
        <v>151</v>
      </c>
    </row>
    <row r="20" spans="1:5" s="5" customFormat="1" ht="12.75">
      <c r="A20" s="9">
        <v>3005233</v>
      </c>
      <c r="B20" s="5" t="s">
        <v>151</v>
      </c>
      <c r="D20" s="5" t="s">
        <v>151</v>
      </c>
      <c r="E20" s="5" t="s">
        <v>151</v>
      </c>
    </row>
    <row r="21" spans="1:5" s="5" customFormat="1" ht="12.75">
      <c r="A21" s="9">
        <v>3005234</v>
      </c>
      <c r="B21" s="5" t="s">
        <v>151</v>
      </c>
      <c r="D21" s="5" t="s">
        <v>151</v>
      </c>
      <c r="E21" s="5" t="s">
        <v>151</v>
      </c>
    </row>
    <row r="22" spans="1:5" s="5" customFormat="1" ht="12.75">
      <c r="A22" s="9">
        <v>3005237</v>
      </c>
      <c r="B22" s="5" t="s">
        <v>151</v>
      </c>
      <c r="D22" s="5" t="s">
        <v>151</v>
      </c>
      <c r="E22" s="5" t="s">
        <v>151</v>
      </c>
    </row>
    <row r="23" spans="1:5" s="5" customFormat="1" ht="12.75">
      <c r="A23" s="9">
        <v>3005239</v>
      </c>
      <c r="B23" s="5" t="s">
        <v>151</v>
      </c>
      <c r="D23" s="5" t="s">
        <v>151</v>
      </c>
      <c r="E23" s="5" t="s">
        <v>151</v>
      </c>
    </row>
    <row r="24" spans="1:5" s="5" customFormat="1" ht="12.75">
      <c r="A24" s="9">
        <v>3005240</v>
      </c>
      <c r="B24" s="5" t="s">
        <v>151</v>
      </c>
      <c r="D24" s="5" t="s">
        <v>151</v>
      </c>
      <c r="E24" s="5" t="s">
        <v>151</v>
      </c>
    </row>
    <row r="25" spans="1:5" s="5" customFormat="1" ht="12.75">
      <c r="A25" s="9">
        <v>3005242</v>
      </c>
      <c r="B25" s="5" t="s">
        <v>151</v>
      </c>
      <c r="D25" s="5" t="s">
        <v>151</v>
      </c>
      <c r="E25" s="5" t="s">
        <v>151</v>
      </c>
    </row>
    <row r="26" spans="1:5" s="5" customFormat="1" ht="12.75">
      <c r="A26" s="9">
        <v>3005243</v>
      </c>
      <c r="B26" s="5" t="s">
        <v>151</v>
      </c>
      <c r="D26" s="5" t="s">
        <v>151</v>
      </c>
      <c r="E26" s="5" t="s">
        <v>151</v>
      </c>
    </row>
    <row r="27" spans="1:5" s="5" customFormat="1" ht="12.75">
      <c r="A27" s="9">
        <v>3005244</v>
      </c>
      <c r="B27" s="5" t="s">
        <v>151</v>
      </c>
      <c r="D27" s="5" t="s">
        <v>151</v>
      </c>
      <c r="E27" s="5" t="s">
        <v>151</v>
      </c>
    </row>
    <row r="28" spans="1:5" s="5" customFormat="1" ht="12.75">
      <c r="A28" s="9">
        <v>3005245</v>
      </c>
      <c r="B28" s="5" t="s">
        <v>151</v>
      </c>
      <c r="D28" s="5" t="s">
        <v>151</v>
      </c>
      <c r="E28" s="5" t="s">
        <v>151</v>
      </c>
    </row>
    <row r="29" spans="1:5" s="5" customFormat="1" ht="12.75">
      <c r="A29" s="9">
        <v>3005246</v>
      </c>
      <c r="B29" s="5" t="s">
        <v>151</v>
      </c>
      <c r="D29" s="5" t="s">
        <v>151</v>
      </c>
      <c r="E29" s="5" t="s">
        <v>151</v>
      </c>
    </row>
    <row r="30" spans="1:5" s="5" customFormat="1" ht="12.75">
      <c r="A30" s="9">
        <v>3005249</v>
      </c>
      <c r="B30" s="5" t="s">
        <v>151</v>
      </c>
      <c r="D30" s="5" t="s">
        <v>151</v>
      </c>
      <c r="E30" s="5" t="s">
        <v>151</v>
      </c>
    </row>
    <row r="31" spans="1:5" s="5" customFormat="1" ht="12.75">
      <c r="A31" s="9">
        <v>3005247</v>
      </c>
      <c r="B31" s="5" t="s">
        <v>151</v>
      </c>
      <c r="D31" s="5" t="s">
        <v>151</v>
      </c>
      <c r="E31" s="5" t="s">
        <v>151</v>
      </c>
    </row>
    <row r="32" spans="1:5" s="5" customFormat="1" ht="12.75">
      <c r="A32" s="9">
        <v>3005248</v>
      </c>
      <c r="B32" s="5" t="s">
        <v>151</v>
      </c>
      <c r="D32" s="5" t="s">
        <v>151</v>
      </c>
      <c r="E32" s="5" t="s">
        <v>151</v>
      </c>
    </row>
    <row r="33" spans="1:5" s="5" customFormat="1" ht="12.75">
      <c r="A33" s="9">
        <v>3005250</v>
      </c>
      <c r="B33" s="5" t="s">
        <v>151</v>
      </c>
      <c r="D33" s="5" t="s">
        <v>151</v>
      </c>
      <c r="E33" s="5" t="s">
        <v>151</v>
      </c>
    </row>
    <row r="34" spans="1:5" s="5" customFormat="1" ht="12.75">
      <c r="A34" s="9">
        <v>3005252</v>
      </c>
      <c r="B34" s="5" t="s">
        <v>151</v>
      </c>
      <c r="D34" s="5" t="s">
        <v>151</v>
      </c>
      <c r="E34" s="5" t="s">
        <v>151</v>
      </c>
    </row>
    <row r="35" spans="1:5" s="5" customFormat="1" ht="12.75">
      <c r="A35" s="9">
        <v>3005251</v>
      </c>
      <c r="B35" s="5" t="s">
        <v>151</v>
      </c>
      <c r="D35" s="5" t="s">
        <v>151</v>
      </c>
      <c r="E35" s="5" t="s">
        <v>151</v>
      </c>
    </row>
    <row r="36" spans="1:5" s="5" customFormat="1" ht="12.75">
      <c r="A36" s="9">
        <v>3005253</v>
      </c>
      <c r="B36" s="5" t="s">
        <v>151</v>
      </c>
      <c r="D36" s="5" t="s">
        <v>151</v>
      </c>
      <c r="E36" s="5" t="s">
        <v>151</v>
      </c>
    </row>
    <row r="37" spans="1:5" s="5" customFormat="1" ht="12.75">
      <c r="A37" s="9">
        <v>3005254</v>
      </c>
      <c r="B37" s="5" t="s">
        <v>151</v>
      </c>
      <c r="D37" s="5" t="s">
        <v>151</v>
      </c>
      <c r="E37" s="5" t="s">
        <v>151</v>
      </c>
    </row>
    <row r="38" spans="1:5" s="5" customFormat="1" ht="12.75">
      <c r="A38" s="9">
        <v>3005257</v>
      </c>
      <c r="B38" s="5" t="s">
        <v>151</v>
      </c>
      <c r="D38" s="5" t="s">
        <v>151</v>
      </c>
      <c r="E38" s="5" t="s">
        <v>151</v>
      </c>
    </row>
    <row r="39" spans="1:5" s="5" customFormat="1" ht="12.75">
      <c r="A39" s="9">
        <v>3005259</v>
      </c>
      <c r="B39" s="5" t="s">
        <v>151</v>
      </c>
      <c r="D39" s="5" t="s">
        <v>151</v>
      </c>
      <c r="E39" s="5" t="s">
        <v>151</v>
      </c>
    </row>
    <row r="40" spans="1:5" s="5" customFormat="1" ht="12.75">
      <c r="A40" s="9">
        <v>3005258</v>
      </c>
      <c r="B40" s="5" t="s">
        <v>151</v>
      </c>
      <c r="D40" s="5" t="s">
        <v>151</v>
      </c>
      <c r="E40" s="5" t="s">
        <v>151</v>
      </c>
    </row>
    <row r="41" spans="1:5" s="5" customFormat="1" ht="12.75">
      <c r="A41" s="9">
        <v>3005260</v>
      </c>
      <c r="B41" s="5" t="s">
        <v>151</v>
      </c>
      <c r="D41" s="5" t="s">
        <v>151</v>
      </c>
      <c r="E41" s="5" t="s">
        <v>151</v>
      </c>
    </row>
    <row r="42" spans="1:5" s="5" customFormat="1" ht="12.75">
      <c r="A42" s="9">
        <v>3005263</v>
      </c>
      <c r="B42" s="5" t="s">
        <v>151</v>
      </c>
      <c r="D42" s="5" t="s">
        <v>151</v>
      </c>
      <c r="E42" s="5" t="s">
        <v>151</v>
      </c>
    </row>
    <row r="43" spans="1:5" s="5" customFormat="1" ht="12.75">
      <c r="A43" s="9">
        <v>3005262</v>
      </c>
      <c r="B43" s="5" t="s">
        <v>151</v>
      </c>
      <c r="D43" s="5" t="s">
        <v>151</v>
      </c>
      <c r="E43" s="5" t="s">
        <v>151</v>
      </c>
    </row>
    <row r="44" spans="1:5" s="5" customFormat="1" ht="12.75">
      <c r="A44" s="9">
        <v>3005216</v>
      </c>
      <c r="B44" s="5" t="s">
        <v>151</v>
      </c>
      <c r="D44" s="5" t="s">
        <v>151</v>
      </c>
      <c r="E44" s="5" t="s">
        <v>151</v>
      </c>
    </row>
    <row r="45" spans="1:5" s="5" customFormat="1" ht="12.75">
      <c r="A45" s="9">
        <v>3005261</v>
      </c>
      <c r="B45" s="5" t="s">
        <v>151</v>
      </c>
      <c r="D45" s="5" t="s">
        <v>151</v>
      </c>
      <c r="E45" s="5" t="s">
        <v>151</v>
      </c>
    </row>
    <row r="46" spans="1:5" s="5" customFormat="1" ht="12.75">
      <c r="A46" s="9">
        <v>3005264</v>
      </c>
      <c r="B46" s="5" t="s">
        <v>151</v>
      </c>
      <c r="D46" s="5" t="s">
        <v>151</v>
      </c>
      <c r="E46" s="5" t="s">
        <v>151</v>
      </c>
    </row>
    <row r="47" spans="1:5" s="5" customFormat="1" ht="12.75">
      <c r="A47" s="9">
        <v>3005265</v>
      </c>
      <c r="B47" s="5" t="s">
        <v>151</v>
      </c>
      <c r="D47" s="5" t="s">
        <v>151</v>
      </c>
      <c r="E47" s="5" t="s">
        <v>151</v>
      </c>
    </row>
    <row r="48" spans="1:5" s="5" customFormat="1" ht="12.75">
      <c r="A48" s="9">
        <v>3005268</v>
      </c>
      <c r="B48" s="5" t="s">
        <v>151</v>
      </c>
      <c r="D48" s="5" t="s">
        <v>151</v>
      </c>
      <c r="E48" s="5" t="s">
        <v>151</v>
      </c>
    </row>
    <row r="49" spans="1:5" s="5" customFormat="1" ht="12.75">
      <c r="A49" s="9">
        <v>3005267</v>
      </c>
      <c r="B49" s="5" t="s">
        <v>151</v>
      </c>
      <c r="D49" s="5" t="s">
        <v>151</v>
      </c>
      <c r="E49" s="5" t="s">
        <v>151</v>
      </c>
    </row>
    <row r="50" spans="1:5" s="5" customFormat="1" ht="12.75">
      <c r="A50" s="9">
        <v>3005271</v>
      </c>
      <c r="B50" s="5" t="s">
        <v>151</v>
      </c>
      <c r="D50" s="5" t="s">
        <v>151</v>
      </c>
      <c r="E50" s="5" t="s">
        <v>151</v>
      </c>
    </row>
    <row r="51" spans="1:5" s="5" customFormat="1" ht="12.75">
      <c r="A51" s="9">
        <v>3005269</v>
      </c>
      <c r="B51" s="5" t="s">
        <v>151</v>
      </c>
      <c r="D51" s="5" t="s">
        <v>151</v>
      </c>
      <c r="E51" s="5" t="s">
        <v>151</v>
      </c>
    </row>
    <row r="52" spans="1:5" s="5" customFormat="1" ht="12.75">
      <c r="A52" s="9">
        <v>3005273</v>
      </c>
      <c r="B52" s="5" t="s">
        <v>151</v>
      </c>
      <c r="D52" s="5" t="s">
        <v>151</v>
      </c>
      <c r="E52" s="5" t="s">
        <v>151</v>
      </c>
    </row>
    <row r="53" spans="1:5" s="5" customFormat="1" ht="12.75">
      <c r="A53" s="9">
        <v>3005275</v>
      </c>
      <c r="B53" s="5" t="s">
        <v>151</v>
      </c>
      <c r="D53" s="5" t="s">
        <v>151</v>
      </c>
      <c r="E53" s="5" t="s">
        <v>151</v>
      </c>
    </row>
    <row r="54" spans="1:5" s="5" customFormat="1" ht="12.75">
      <c r="A54" s="9">
        <v>3005272</v>
      </c>
      <c r="B54" s="5" t="s">
        <v>151</v>
      </c>
      <c r="D54" s="5" t="s">
        <v>151</v>
      </c>
      <c r="E54" s="5" t="s">
        <v>151</v>
      </c>
    </row>
    <row r="55" spans="1:5" s="5" customFormat="1" ht="12.75">
      <c r="A55" s="9">
        <v>3005270</v>
      </c>
      <c r="B55" s="5" t="s">
        <v>151</v>
      </c>
      <c r="D55" s="5" t="s">
        <v>151</v>
      </c>
      <c r="E55" s="5" t="s">
        <v>151</v>
      </c>
    </row>
    <row r="56" spans="1:5" s="5" customFormat="1" ht="12.75">
      <c r="A56" s="9">
        <v>3005277</v>
      </c>
      <c r="B56" s="5" t="s">
        <v>151</v>
      </c>
      <c r="D56" s="5" t="s">
        <v>151</v>
      </c>
      <c r="E56" s="5" t="s">
        <v>151</v>
      </c>
    </row>
    <row r="57" spans="1:5" s="5" customFormat="1" ht="12.75">
      <c r="A57" s="9">
        <v>3005278</v>
      </c>
      <c r="B57" s="5" t="s">
        <v>151</v>
      </c>
      <c r="D57" s="5" t="s">
        <v>151</v>
      </c>
      <c r="E57" s="5" t="s">
        <v>151</v>
      </c>
    </row>
    <row r="58" spans="1:5" s="5" customFormat="1" ht="12.75">
      <c r="A58" s="9">
        <v>3005281</v>
      </c>
      <c r="B58" s="5" t="s">
        <v>151</v>
      </c>
      <c r="D58" s="5" t="s">
        <v>151</v>
      </c>
      <c r="E58" s="5" t="s">
        <v>151</v>
      </c>
    </row>
    <row r="59" spans="1:5" s="5" customFormat="1" ht="12.75">
      <c r="A59" s="9">
        <v>3005280</v>
      </c>
      <c r="B59" s="5" t="s">
        <v>151</v>
      </c>
      <c r="D59" s="5" t="s">
        <v>151</v>
      </c>
      <c r="E59" s="5" t="s">
        <v>151</v>
      </c>
    </row>
    <row r="60" spans="1:5" s="5" customFormat="1" ht="12.75">
      <c r="A60" s="9">
        <v>3005282</v>
      </c>
      <c r="B60" s="5" t="s">
        <v>151</v>
      </c>
      <c r="D60" s="5" t="s">
        <v>151</v>
      </c>
      <c r="E60" s="5" t="s">
        <v>151</v>
      </c>
    </row>
    <row r="61" spans="1:5" s="5" customFormat="1" ht="12.75">
      <c r="A61" s="9">
        <v>3005283</v>
      </c>
      <c r="B61" s="5" t="s">
        <v>151</v>
      </c>
      <c r="D61" s="5" t="s">
        <v>151</v>
      </c>
      <c r="E61" s="5" t="s">
        <v>151</v>
      </c>
    </row>
    <row r="62" spans="1:5" s="5" customFormat="1" ht="12.75">
      <c r="A62" s="9">
        <v>3005285</v>
      </c>
      <c r="B62" s="5" t="s">
        <v>151</v>
      </c>
      <c r="D62" s="5" t="s">
        <v>151</v>
      </c>
      <c r="E62" s="5" t="s">
        <v>151</v>
      </c>
    </row>
    <row r="63" spans="1:5" s="5" customFormat="1" ht="12.75">
      <c r="A63" s="9">
        <v>3005288</v>
      </c>
      <c r="B63" s="5" t="s">
        <v>151</v>
      </c>
      <c r="D63" s="5" t="s">
        <v>151</v>
      </c>
      <c r="E63" s="5" t="s">
        <v>151</v>
      </c>
    </row>
    <row r="64" spans="1:5" s="5" customFormat="1" ht="12.75">
      <c r="A64" s="9">
        <v>3005287</v>
      </c>
      <c r="B64" s="5" t="s">
        <v>151</v>
      </c>
      <c r="D64" s="5" t="s">
        <v>151</v>
      </c>
      <c r="E64" s="5" t="s">
        <v>151</v>
      </c>
    </row>
    <row r="65" spans="1:5" s="5" customFormat="1" ht="12.75">
      <c r="A65" s="9">
        <v>3005289</v>
      </c>
      <c r="B65" s="5" t="s">
        <v>151</v>
      </c>
      <c r="D65" s="5" t="s">
        <v>151</v>
      </c>
      <c r="E65" s="5" t="s">
        <v>151</v>
      </c>
    </row>
    <row r="66" spans="1:5" s="5" customFormat="1" ht="12.75">
      <c r="A66" s="9">
        <v>3005295</v>
      </c>
      <c r="B66" s="5" t="s">
        <v>151</v>
      </c>
      <c r="D66" s="5" t="s">
        <v>151</v>
      </c>
      <c r="E66" s="5" t="s">
        <v>151</v>
      </c>
    </row>
    <row r="67" spans="1:5" s="5" customFormat="1" ht="12.75">
      <c r="A67" s="9">
        <v>3005293</v>
      </c>
      <c r="B67" s="5" t="s">
        <v>151</v>
      </c>
      <c r="D67" s="5" t="s">
        <v>151</v>
      </c>
      <c r="E67" s="5" t="s">
        <v>151</v>
      </c>
    </row>
    <row r="68" spans="1:5" s="5" customFormat="1" ht="12.75">
      <c r="A68" s="9">
        <v>3005298</v>
      </c>
      <c r="B68" s="5" t="s">
        <v>151</v>
      </c>
      <c r="D68" s="5" t="s">
        <v>151</v>
      </c>
      <c r="E68" s="5" t="s">
        <v>151</v>
      </c>
    </row>
    <row r="69" spans="1:5" s="5" customFormat="1" ht="12.75">
      <c r="A69" s="9">
        <v>3005294</v>
      </c>
      <c r="B69" s="5" t="s">
        <v>151</v>
      </c>
      <c r="D69" s="5" t="s">
        <v>151</v>
      </c>
      <c r="E69" s="5" t="s">
        <v>151</v>
      </c>
    </row>
    <row r="70" spans="1:5" s="5" customFormat="1" ht="12.75">
      <c r="A70" s="9">
        <v>3005296</v>
      </c>
      <c r="B70" s="5" t="s">
        <v>151</v>
      </c>
      <c r="D70" s="5" t="s">
        <v>151</v>
      </c>
      <c r="E70" s="5" t="s">
        <v>151</v>
      </c>
    </row>
    <row r="71" spans="1:5" s="12" customFormat="1" ht="12.75">
      <c r="A71" s="9">
        <v>3005297</v>
      </c>
      <c r="B71" s="12" t="s">
        <v>151</v>
      </c>
      <c r="D71" s="12" t="s">
        <v>151</v>
      </c>
      <c r="E71" s="12" t="s">
        <v>151</v>
      </c>
    </row>
    <row r="72" spans="1:5" s="12" customFormat="1" ht="12.75">
      <c r="A72" s="9">
        <v>3005300</v>
      </c>
      <c r="B72" s="12" t="s">
        <v>151</v>
      </c>
      <c r="D72" s="12" t="s">
        <v>151</v>
      </c>
      <c r="E72" s="12" t="s">
        <v>151</v>
      </c>
    </row>
    <row r="73" spans="1:5" s="12" customFormat="1" ht="12.75">
      <c r="A73" s="9">
        <v>3005299</v>
      </c>
      <c r="B73" s="12" t="s">
        <v>151</v>
      </c>
      <c r="D73" s="12" t="s">
        <v>151</v>
      </c>
      <c r="E73" s="12" t="s">
        <v>151</v>
      </c>
    </row>
    <row r="74" spans="1:5" s="12" customFormat="1" ht="12.75">
      <c r="A74" s="9">
        <v>3005301</v>
      </c>
      <c r="B74" s="12" t="s">
        <v>151</v>
      </c>
      <c r="D74" s="12" t="s">
        <v>151</v>
      </c>
      <c r="E74" s="12" t="s">
        <v>151</v>
      </c>
    </row>
    <row r="75" spans="1:5" s="12" customFormat="1" ht="12.75">
      <c r="A75" s="9">
        <v>3005303</v>
      </c>
      <c r="B75" s="12" t="s">
        <v>151</v>
      </c>
      <c r="D75" s="12" t="s">
        <v>151</v>
      </c>
      <c r="E75" s="12" t="s">
        <v>151</v>
      </c>
    </row>
    <row r="76" spans="1:5" s="12" customFormat="1" ht="12.75">
      <c r="A76" s="9">
        <v>3005305</v>
      </c>
      <c r="B76" s="12" t="s">
        <v>151</v>
      </c>
      <c r="D76" s="12" t="s">
        <v>151</v>
      </c>
      <c r="E76" s="12" t="s">
        <v>151</v>
      </c>
    </row>
    <row r="77" spans="1:5" s="12" customFormat="1" ht="12.75">
      <c r="A77" s="9">
        <v>3005306</v>
      </c>
      <c r="B77" s="12" t="s">
        <v>151</v>
      </c>
      <c r="D77" s="12" t="s">
        <v>151</v>
      </c>
      <c r="E77" s="12" t="s">
        <v>151</v>
      </c>
    </row>
    <row r="78" spans="1:5" s="12" customFormat="1" ht="12.75">
      <c r="A78" s="9">
        <v>3005307</v>
      </c>
      <c r="B78" s="12" t="s">
        <v>151</v>
      </c>
      <c r="D78" s="12" t="s">
        <v>151</v>
      </c>
      <c r="E78" s="12" t="s">
        <v>151</v>
      </c>
    </row>
    <row r="79" spans="1:5" s="12" customFormat="1" ht="12.75">
      <c r="A79" s="9">
        <v>3005310</v>
      </c>
      <c r="B79" s="12" t="s">
        <v>151</v>
      </c>
      <c r="D79" s="12" t="s">
        <v>151</v>
      </c>
      <c r="E79" s="12" t="s">
        <v>151</v>
      </c>
    </row>
    <row r="80" spans="1:5" s="12" customFormat="1" ht="12.75">
      <c r="A80" s="9">
        <v>3005304</v>
      </c>
      <c r="B80" s="12" t="s">
        <v>151</v>
      </c>
      <c r="D80" s="12" t="s">
        <v>151</v>
      </c>
      <c r="E80" s="12" t="s">
        <v>151</v>
      </c>
    </row>
    <row r="81" spans="1:5" s="12" customFormat="1" ht="12.75">
      <c r="A81" s="9">
        <v>3005312</v>
      </c>
      <c r="B81" s="12" t="s">
        <v>151</v>
      </c>
      <c r="D81" s="12" t="s">
        <v>151</v>
      </c>
      <c r="E81" s="12" t="s">
        <v>151</v>
      </c>
    </row>
    <row r="82" spans="1:5" s="12" customFormat="1" ht="12.75">
      <c r="A82" s="9">
        <v>3005311</v>
      </c>
      <c r="B82" s="12" t="s">
        <v>151</v>
      </c>
      <c r="D82" s="12" t="s">
        <v>151</v>
      </c>
      <c r="E82" s="12" t="s">
        <v>151</v>
      </c>
    </row>
    <row r="83" spans="1:5" s="12" customFormat="1" ht="12.75">
      <c r="A83" s="9">
        <v>3005313</v>
      </c>
      <c r="B83" s="12" t="s">
        <v>151</v>
      </c>
      <c r="D83" s="12" t="s">
        <v>151</v>
      </c>
      <c r="E83" s="12" t="s">
        <v>151</v>
      </c>
    </row>
    <row r="84" spans="1:5" s="12" customFormat="1" ht="12.75">
      <c r="A84" s="9">
        <v>3005315</v>
      </c>
      <c r="B84" s="12" t="s">
        <v>151</v>
      </c>
      <c r="D84" s="12" t="s">
        <v>151</v>
      </c>
      <c r="E84" s="12" t="s">
        <v>151</v>
      </c>
    </row>
    <row r="85" spans="1:5" s="12" customFormat="1" ht="12.75">
      <c r="A85" s="9">
        <v>3005316</v>
      </c>
      <c r="B85" s="12" t="s">
        <v>151</v>
      </c>
      <c r="D85" s="12" t="s">
        <v>151</v>
      </c>
      <c r="E85" s="12" t="s">
        <v>151</v>
      </c>
    </row>
    <row r="86" spans="1:5" s="12" customFormat="1" ht="12.75">
      <c r="A86" s="9">
        <v>3005317</v>
      </c>
      <c r="B86" s="12" t="s">
        <v>151</v>
      </c>
      <c r="D86" s="12" t="s">
        <v>151</v>
      </c>
      <c r="E86" s="12" t="s">
        <v>151</v>
      </c>
    </row>
    <row r="87" spans="1:5" s="12" customFormat="1" ht="12.75">
      <c r="A87" s="9">
        <v>3005318</v>
      </c>
      <c r="B87" s="12" t="s">
        <v>151</v>
      </c>
      <c r="D87" s="12" t="s">
        <v>151</v>
      </c>
      <c r="E87" s="12" t="s">
        <v>151</v>
      </c>
    </row>
    <row r="88" spans="1:5" s="12" customFormat="1" ht="12.75">
      <c r="A88" s="9">
        <v>3005319</v>
      </c>
      <c r="B88" s="12" t="s">
        <v>151</v>
      </c>
      <c r="D88" s="12" t="s">
        <v>151</v>
      </c>
      <c r="E88" s="12" t="s">
        <v>151</v>
      </c>
    </row>
    <row r="89" spans="1:5" s="12" customFormat="1" ht="12.75">
      <c r="A89" s="9">
        <v>3005292</v>
      </c>
      <c r="B89" s="12" t="s">
        <v>151</v>
      </c>
      <c r="D89" s="12" t="s">
        <v>151</v>
      </c>
      <c r="E89" s="12" t="s">
        <v>151</v>
      </c>
    </row>
    <row r="90" spans="1:5" s="12" customFormat="1" ht="12.75">
      <c r="A90" s="9">
        <v>3005320</v>
      </c>
      <c r="B90" s="12" t="s">
        <v>151</v>
      </c>
      <c r="D90" s="12" t="s">
        <v>151</v>
      </c>
      <c r="E90" s="12" t="s">
        <v>151</v>
      </c>
    </row>
    <row r="91" spans="1:5" s="12" customFormat="1" ht="12.75">
      <c r="A91" s="9">
        <v>3005308</v>
      </c>
      <c r="B91" s="12" t="s">
        <v>151</v>
      </c>
      <c r="D91" s="12" t="s">
        <v>151</v>
      </c>
      <c r="E91" s="12" t="s">
        <v>151</v>
      </c>
    </row>
    <row r="92" spans="1:5" s="12" customFormat="1" ht="12.75">
      <c r="A92" s="9">
        <v>3005309</v>
      </c>
      <c r="B92" s="12" t="s">
        <v>151</v>
      </c>
      <c r="D92" s="12" t="s">
        <v>151</v>
      </c>
      <c r="E92" s="12" t="s">
        <v>151</v>
      </c>
    </row>
    <row r="93" spans="1:5" s="12" customFormat="1" ht="12.75">
      <c r="A93" s="9">
        <v>3005321</v>
      </c>
      <c r="B93" s="12" t="s">
        <v>151</v>
      </c>
      <c r="D93" s="12" t="s">
        <v>151</v>
      </c>
      <c r="E93" s="12" t="s">
        <v>151</v>
      </c>
    </row>
    <row r="94" spans="1:5" s="12" customFormat="1" ht="12.75">
      <c r="A94" s="9">
        <v>3005323</v>
      </c>
      <c r="B94" s="12" t="s">
        <v>151</v>
      </c>
      <c r="D94" s="12" t="s">
        <v>151</v>
      </c>
      <c r="E94" s="12" t="s">
        <v>151</v>
      </c>
    </row>
    <row r="95" spans="1:5" s="12" customFormat="1" ht="12.75">
      <c r="A95" s="9">
        <v>3005322</v>
      </c>
      <c r="B95" s="12" t="s">
        <v>151</v>
      </c>
      <c r="D95" s="12" t="s">
        <v>151</v>
      </c>
      <c r="E95" s="12" t="s">
        <v>151</v>
      </c>
    </row>
    <row r="96" spans="1:5" s="12" customFormat="1" ht="12.75">
      <c r="A96" s="9">
        <v>3005325</v>
      </c>
      <c r="B96" s="12" t="s">
        <v>151</v>
      </c>
      <c r="D96" s="12" t="s">
        <v>151</v>
      </c>
      <c r="E96" s="12" t="s">
        <v>151</v>
      </c>
    </row>
    <row r="97" spans="1:5" s="12" customFormat="1" ht="12.75">
      <c r="A97" s="9">
        <v>3005327</v>
      </c>
      <c r="B97" s="12" t="s">
        <v>151</v>
      </c>
      <c r="D97" s="12" t="s">
        <v>151</v>
      </c>
      <c r="E97" s="12" t="s">
        <v>151</v>
      </c>
    </row>
    <row r="98" spans="1:5" s="12" customFormat="1" ht="12.75">
      <c r="A98" s="9">
        <v>3005328</v>
      </c>
      <c r="B98" s="12" t="s">
        <v>151</v>
      </c>
      <c r="D98" s="12" t="s">
        <v>151</v>
      </c>
      <c r="E98" s="12" t="s">
        <v>151</v>
      </c>
    </row>
    <row r="99" spans="1:5" s="12" customFormat="1" ht="12.75">
      <c r="A99" s="9">
        <v>3005330</v>
      </c>
      <c r="B99" s="12" t="s">
        <v>151</v>
      </c>
      <c r="D99" s="12" t="s">
        <v>151</v>
      </c>
      <c r="E99" s="12" t="s">
        <v>151</v>
      </c>
    </row>
    <row r="100" spans="1:5" s="12" customFormat="1" ht="12.75">
      <c r="A100" s="9">
        <v>3005331</v>
      </c>
      <c r="B100" s="12" t="s">
        <v>151</v>
      </c>
      <c r="D100" s="12" t="s">
        <v>151</v>
      </c>
      <c r="E100" s="12" t="s">
        <v>151</v>
      </c>
    </row>
    <row r="101" spans="1:5" s="12" customFormat="1" ht="12.75">
      <c r="A101" s="9">
        <v>3005333</v>
      </c>
      <c r="B101" s="12" t="s">
        <v>151</v>
      </c>
      <c r="D101" s="12" t="s">
        <v>151</v>
      </c>
      <c r="E101" s="12" t="s">
        <v>151</v>
      </c>
    </row>
    <row r="102" spans="1:5" s="12" customFormat="1" ht="12.75">
      <c r="A102" s="9">
        <v>3005335</v>
      </c>
      <c r="B102" s="12" t="s">
        <v>151</v>
      </c>
      <c r="D102" s="12" t="s">
        <v>151</v>
      </c>
      <c r="E102" s="12" t="s">
        <v>151</v>
      </c>
    </row>
    <row r="103" spans="1:5" s="12" customFormat="1" ht="12.75">
      <c r="A103" s="9">
        <v>3005336</v>
      </c>
      <c r="B103" s="12" t="s">
        <v>151</v>
      </c>
      <c r="D103" s="12" t="s">
        <v>151</v>
      </c>
      <c r="E103" s="12" t="s">
        <v>151</v>
      </c>
    </row>
    <row r="104" spans="1:5" s="12" customFormat="1" ht="12.75">
      <c r="A104" s="9">
        <v>3005338</v>
      </c>
      <c r="B104" s="12" t="s">
        <v>151</v>
      </c>
      <c r="D104" s="12" t="s">
        <v>151</v>
      </c>
      <c r="E104" s="12" t="s">
        <v>151</v>
      </c>
    </row>
    <row r="105" spans="1:5" s="12" customFormat="1" ht="12.75">
      <c r="A105" s="9">
        <v>3005337</v>
      </c>
      <c r="B105" s="12" t="s">
        <v>151</v>
      </c>
      <c r="D105" s="12" t="s">
        <v>151</v>
      </c>
      <c r="E105" s="12" t="s">
        <v>151</v>
      </c>
    </row>
    <row r="106" spans="1:5" s="12" customFormat="1" ht="12.75">
      <c r="A106" s="9">
        <v>3005340</v>
      </c>
      <c r="B106" s="12" t="s">
        <v>151</v>
      </c>
      <c r="D106" s="12" t="s">
        <v>151</v>
      </c>
      <c r="E106" s="12" t="s">
        <v>151</v>
      </c>
    </row>
    <row r="107" spans="1:5" s="12" customFormat="1" ht="12.75">
      <c r="A107" s="9">
        <v>3005341</v>
      </c>
      <c r="B107" s="12" t="s">
        <v>151</v>
      </c>
      <c r="D107" s="12" t="s">
        <v>151</v>
      </c>
      <c r="E107" s="12" t="s">
        <v>151</v>
      </c>
    </row>
    <row r="108" spans="1:5" s="12" customFormat="1" ht="12.75">
      <c r="A108" s="9">
        <v>3005339</v>
      </c>
      <c r="B108" s="12" t="s">
        <v>151</v>
      </c>
      <c r="D108" s="12" t="s">
        <v>151</v>
      </c>
      <c r="E108" s="12" t="s">
        <v>151</v>
      </c>
    </row>
    <row r="109" spans="1:5" s="12" customFormat="1" ht="12.75">
      <c r="A109" s="9">
        <v>3005332</v>
      </c>
      <c r="B109" s="12" t="s">
        <v>151</v>
      </c>
      <c r="D109" s="12" t="s">
        <v>151</v>
      </c>
      <c r="E109" s="12" t="s">
        <v>151</v>
      </c>
    </row>
    <row r="110" spans="1:5" s="12" customFormat="1" ht="12.75">
      <c r="A110" s="9">
        <v>3005342</v>
      </c>
      <c r="B110" s="12" t="s">
        <v>151</v>
      </c>
      <c r="D110" s="12" t="s">
        <v>151</v>
      </c>
      <c r="E110" s="12" t="s">
        <v>151</v>
      </c>
    </row>
    <row r="111" spans="1:5" s="12" customFormat="1" ht="12.75">
      <c r="A111" s="9">
        <v>3005343</v>
      </c>
      <c r="B111" s="12" t="s">
        <v>151</v>
      </c>
      <c r="D111" s="12" t="s">
        <v>151</v>
      </c>
      <c r="E111" s="12" t="s">
        <v>151</v>
      </c>
    </row>
    <row r="112" spans="1:5" s="12" customFormat="1" ht="12.75">
      <c r="A112" s="9">
        <v>3005344</v>
      </c>
      <c r="B112" s="12" t="s">
        <v>151</v>
      </c>
      <c r="D112" s="12" t="s">
        <v>151</v>
      </c>
      <c r="E112" s="12" t="s">
        <v>151</v>
      </c>
    </row>
    <row r="113" spans="1:5" s="12" customFormat="1" ht="12.75">
      <c r="A113" s="4">
        <v>3005223</v>
      </c>
      <c r="B113" s="12" t="s">
        <v>151</v>
      </c>
      <c r="D113" s="12" t="s">
        <v>151</v>
      </c>
      <c r="E113" s="12" t="s">
        <v>151</v>
      </c>
    </row>
    <row r="114" spans="1:5" s="12" customFormat="1" ht="12.75">
      <c r="A114" s="4">
        <v>3005221</v>
      </c>
      <c r="B114" s="12" t="s">
        <v>151</v>
      </c>
      <c r="D114" s="12" t="s">
        <v>151</v>
      </c>
      <c r="E114" s="12" t="s">
        <v>151</v>
      </c>
    </row>
    <row r="115" spans="1:5" s="12" customFormat="1" ht="12.75">
      <c r="A115" s="4">
        <v>3005222</v>
      </c>
      <c r="B115" s="12" t="s">
        <v>151</v>
      </c>
      <c r="D115" s="12" t="s">
        <v>151</v>
      </c>
      <c r="E115" s="12" t="s">
        <v>151</v>
      </c>
    </row>
    <row r="116" spans="1:5" s="12" customFormat="1" ht="12.75">
      <c r="A116" s="4">
        <v>3005224</v>
      </c>
      <c r="B116" s="12" t="s">
        <v>151</v>
      </c>
      <c r="D116" s="12" t="s">
        <v>151</v>
      </c>
      <c r="E116" s="12" t="s">
        <v>151</v>
      </c>
    </row>
    <row r="117" spans="1:5" s="12" customFormat="1" ht="12.75">
      <c r="A117" s="4">
        <v>3005225</v>
      </c>
      <c r="B117" s="12" t="s">
        <v>151</v>
      </c>
      <c r="D117" s="12" t="s">
        <v>151</v>
      </c>
      <c r="E117" s="12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6"/>
  <sheetViews>
    <sheetView zoomScalePageLayoutView="0" workbookViewId="0" topLeftCell="A3">
      <selection activeCell="B13" sqref="B13"/>
    </sheetView>
  </sheetViews>
  <sheetFormatPr defaultColWidth="9.140625" defaultRowHeight="12.75"/>
  <cols>
    <col min="1" max="1" width="8.00390625" style="0" bestFit="1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3.5">
      <c r="A3" s="3" t="s">
        <v>87</v>
      </c>
      <c r="B3" s="3" t="s">
        <v>132</v>
      </c>
      <c r="C3" s="3" t="s">
        <v>133</v>
      </c>
      <c r="D3" s="3" t="s">
        <v>134</v>
      </c>
      <c r="E3" s="3" t="s">
        <v>135</v>
      </c>
    </row>
    <row r="4" spans="1:5" ht="12.75">
      <c r="A4" s="9">
        <v>3005220</v>
      </c>
      <c r="B4" s="7" t="s">
        <v>151</v>
      </c>
      <c r="C4" s="7" t="s">
        <v>151</v>
      </c>
      <c r="D4" s="7"/>
      <c r="E4" s="7"/>
    </row>
    <row r="5" spans="1:5" ht="12.75">
      <c r="A5" s="9">
        <v>3005219</v>
      </c>
      <c r="B5" s="7" t="s">
        <v>151</v>
      </c>
      <c r="C5" s="7" t="s">
        <v>151</v>
      </c>
      <c r="D5" s="7"/>
      <c r="E5" s="7"/>
    </row>
    <row r="6" spans="1:5" ht="12.75">
      <c r="A6" s="9">
        <v>3005214</v>
      </c>
      <c r="B6" s="7" t="s">
        <v>151</v>
      </c>
      <c r="C6" s="7" t="s">
        <v>151</v>
      </c>
      <c r="D6" s="7"/>
      <c r="E6" s="7"/>
    </row>
    <row r="7" spans="1:5" ht="12.75">
      <c r="A7" s="9">
        <v>3005213</v>
      </c>
      <c r="B7" s="7" t="s">
        <v>151</v>
      </c>
      <c r="C7" s="7" t="s">
        <v>151</v>
      </c>
      <c r="D7" s="7"/>
      <c r="E7" s="7"/>
    </row>
    <row r="8" spans="1:5" ht="12.75">
      <c r="A8" s="9">
        <v>3005212</v>
      </c>
      <c r="B8" s="7" t="s">
        <v>151</v>
      </c>
      <c r="C8" s="7" t="s">
        <v>151</v>
      </c>
      <c r="D8" s="7"/>
      <c r="E8" s="7"/>
    </row>
    <row r="9" spans="1:5" ht="12.75">
      <c r="A9" s="9">
        <v>3005210</v>
      </c>
      <c r="B9" s="7" t="s">
        <v>151</v>
      </c>
      <c r="C9" s="7" t="s">
        <v>151</v>
      </c>
      <c r="D9" s="7"/>
      <c r="E9" s="7"/>
    </row>
    <row r="10" spans="1:5" ht="12.75">
      <c r="A10" s="9">
        <v>3005211</v>
      </c>
      <c r="B10" s="7" t="s">
        <v>151</v>
      </c>
      <c r="C10" s="7" t="s">
        <v>151</v>
      </c>
      <c r="D10" s="7"/>
      <c r="E10" s="7"/>
    </row>
    <row r="11" spans="1:5" ht="12.75">
      <c r="A11" s="9">
        <v>3005209</v>
      </c>
      <c r="B11" s="7" t="s">
        <v>151</v>
      </c>
      <c r="C11" s="7" t="s">
        <v>151</v>
      </c>
      <c r="D11" s="7"/>
      <c r="E11" s="7"/>
    </row>
    <row r="12" spans="1:5" ht="12.75">
      <c r="A12" s="9">
        <v>3005227</v>
      </c>
      <c r="B12" s="7" t="s">
        <v>151</v>
      </c>
      <c r="C12" s="7" t="s">
        <v>151</v>
      </c>
      <c r="D12" s="7"/>
      <c r="E12" s="7"/>
    </row>
    <row r="13" spans="1:5" ht="12.75">
      <c r="A13" s="9">
        <v>3005228</v>
      </c>
      <c r="B13" s="7" t="s">
        <v>151</v>
      </c>
      <c r="C13" s="7" t="s">
        <v>151</v>
      </c>
      <c r="D13" s="7"/>
      <c r="E13" s="7"/>
    </row>
    <row r="14" spans="1:5" ht="12.75">
      <c r="A14" s="9">
        <v>3005217</v>
      </c>
      <c r="B14" s="7" t="s">
        <v>151</v>
      </c>
      <c r="C14" s="7" t="s">
        <v>151</v>
      </c>
      <c r="D14" s="7"/>
      <c r="E14" s="7"/>
    </row>
    <row r="15" spans="1:5" ht="12.75">
      <c r="A15" s="9">
        <v>3005218</v>
      </c>
      <c r="B15" s="7" t="s">
        <v>151</v>
      </c>
      <c r="C15" s="7" t="s">
        <v>151</v>
      </c>
      <c r="D15" s="7"/>
      <c r="E15" s="7"/>
    </row>
    <row r="16" spans="1:5" ht="12.75">
      <c r="A16" s="9">
        <v>3005226</v>
      </c>
      <c r="B16" s="7" t="s">
        <v>151</v>
      </c>
      <c r="C16" s="7" t="s">
        <v>151</v>
      </c>
      <c r="D16" s="7"/>
      <c r="E16" s="7"/>
    </row>
    <row r="17" spans="1:5" ht="12.75">
      <c r="A17" s="9">
        <v>3005229</v>
      </c>
      <c r="B17" s="7" t="s">
        <v>151</v>
      </c>
      <c r="C17" s="7" t="s">
        <v>151</v>
      </c>
      <c r="D17" s="7"/>
      <c r="E17" s="7"/>
    </row>
    <row r="18" spans="1:5" ht="12.75">
      <c r="A18" s="9">
        <v>3005231</v>
      </c>
      <c r="B18" s="7" t="s">
        <v>151</v>
      </c>
      <c r="C18" s="7" t="s">
        <v>151</v>
      </c>
      <c r="D18" s="7"/>
      <c r="E18" s="7"/>
    </row>
    <row r="19" spans="1:5" ht="12.75">
      <c r="A19" s="9">
        <v>3005232</v>
      </c>
      <c r="B19" s="7" t="s">
        <v>151</v>
      </c>
      <c r="C19" s="7" t="s">
        <v>151</v>
      </c>
      <c r="D19" s="7"/>
      <c r="E19" s="7"/>
    </row>
    <row r="20" spans="1:5" ht="12.75">
      <c r="A20" s="9">
        <v>3005233</v>
      </c>
      <c r="B20" s="7" t="s">
        <v>151</v>
      </c>
      <c r="C20" s="7" t="s">
        <v>151</v>
      </c>
      <c r="D20" s="7"/>
      <c r="E20" s="7"/>
    </row>
    <row r="21" spans="1:5" ht="12.75">
      <c r="A21" s="9">
        <v>3005234</v>
      </c>
      <c r="B21" s="7" t="s">
        <v>151</v>
      </c>
      <c r="C21" s="7" t="s">
        <v>151</v>
      </c>
      <c r="D21" s="7"/>
      <c r="E21" s="7"/>
    </row>
    <row r="22" spans="1:5" ht="12.75">
      <c r="A22" s="9">
        <v>3005237</v>
      </c>
      <c r="B22" s="7" t="s">
        <v>151</v>
      </c>
      <c r="C22" s="7" t="s">
        <v>151</v>
      </c>
      <c r="D22" s="7"/>
      <c r="E22" s="7"/>
    </row>
    <row r="23" spans="1:5" ht="12.75">
      <c r="A23" s="9">
        <v>3005239</v>
      </c>
      <c r="B23" s="7" t="s">
        <v>151</v>
      </c>
      <c r="C23" s="7" t="s">
        <v>151</v>
      </c>
      <c r="D23" s="7"/>
      <c r="E23" s="7"/>
    </row>
    <row r="24" spans="1:5" ht="12.75">
      <c r="A24" s="9">
        <v>3005240</v>
      </c>
      <c r="B24" s="7" t="s">
        <v>151</v>
      </c>
      <c r="C24" s="7" t="s">
        <v>151</v>
      </c>
      <c r="D24" s="7"/>
      <c r="E24" s="7"/>
    </row>
    <row r="25" spans="1:5" ht="12.75">
      <c r="A25" s="9">
        <v>3005242</v>
      </c>
      <c r="B25" s="7" t="s">
        <v>151</v>
      </c>
      <c r="C25" s="7" t="s">
        <v>151</v>
      </c>
      <c r="D25" s="7"/>
      <c r="E25" s="7"/>
    </row>
    <row r="26" spans="1:5" ht="12.75">
      <c r="A26" s="9">
        <v>3005243</v>
      </c>
      <c r="B26" s="7" t="s">
        <v>151</v>
      </c>
      <c r="C26" s="7" t="s">
        <v>151</v>
      </c>
      <c r="D26" s="7"/>
      <c r="E26" s="7"/>
    </row>
    <row r="27" spans="1:5" ht="12.75">
      <c r="A27" s="9">
        <v>3005244</v>
      </c>
      <c r="B27" s="7" t="s">
        <v>151</v>
      </c>
      <c r="C27" s="7" t="s">
        <v>151</v>
      </c>
      <c r="D27" s="7"/>
      <c r="E27" s="7"/>
    </row>
    <row r="28" spans="1:5" ht="12.75">
      <c r="A28" s="9">
        <v>3005245</v>
      </c>
      <c r="B28" s="7" t="s">
        <v>151</v>
      </c>
      <c r="C28" s="7" t="s">
        <v>151</v>
      </c>
      <c r="D28" s="7"/>
      <c r="E28" s="7"/>
    </row>
    <row r="29" spans="1:5" ht="12.75">
      <c r="A29" s="9">
        <v>3005246</v>
      </c>
      <c r="B29" s="7" t="s">
        <v>151</v>
      </c>
      <c r="C29" s="7" t="s">
        <v>151</v>
      </c>
      <c r="D29" s="7"/>
      <c r="E29" s="7"/>
    </row>
    <row r="30" spans="1:5" ht="12.75">
      <c r="A30" s="9">
        <v>3005249</v>
      </c>
      <c r="B30" s="7" t="s">
        <v>151</v>
      </c>
      <c r="C30" s="7" t="s">
        <v>151</v>
      </c>
      <c r="D30" s="7"/>
      <c r="E30" s="7"/>
    </row>
    <row r="31" spans="1:5" ht="12.75">
      <c r="A31" s="9">
        <v>3005247</v>
      </c>
      <c r="B31" s="7" t="s">
        <v>151</v>
      </c>
      <c r="C31" s="7" t="s">
        <v>151</v>
      </c>
      <c r="D31" s="7"/>
      <c r="E31" s="7"/>
    </row>
    <row r="32" spans="1:5" ht="12.75">
      <c r="A32" s="9">
        <v>3005248</v>
      </c>
      <c r="B32" s="7" t="s">
        <v>151</v>
      </c>
      <c r="C32" s="7" t="s">
        <v>151</v>
      </c>
      <c r="D32" s="7"/>
      <c r="E32" s="7"/>
    </row>
    <row r="33" spans="1:5" ht="12.75">
      <c r="A33" s="9">
        <v>3005250</v>
      </c>
      <c r="B33" s="7" t="s">
        <v>151</v>
      </c>
      <c r="C33" s="7" t="s">
        <v>151</v>
      </c>
      <c r="D33" s="7"/>
      <c r="E33" s="7"/>
    </row>
    <row r="34" spans="1:5" ht="12.75">
      <c r="A34" s="9">
        <v>3005252</v>
      </c>
      <c r="B34" s="7" t="s">
        <v>151</v>
      </c>
      <c r="C34" s="7" t="s">
        <v>151</v>
      </c>
      <c r="D34" s="7"/>
      <c r="E34" s="7"/>
    </row>
    <row r="35" spans="1:5" ht="12.75">
      <c r="A35" s="9">
        <v>3005251</v>
      </c>
      <c r="B35" s="7" t="s">
        <v>151</v>
      </c>
      <c r="C35" s="7" t="s">
        <v>151</v>
      </c>
      <c r="D35" s="7"/>
      <c r="E35" s="7"/>
    </row>
    <row r="36" spans="1:5" ht="12.75">
      <c r="A36" s="9">
        <v>3005253</v>
      </c>
      <c r="B36" s="7" t="s">
        <v>151</v>
      </c>
      <c r="C36" s="7" t="s">
        <v>151</v>
      </c>
      <c r="D36" s="7"/>
      <c r="E36" s="7"/>
    </row>
    <row r="37" spans="1:5" ht="12.75">
      <c r="A37" s="9">
        <v>3005254</v>
      </c>
      <c r="B37" s="7" t="s">
        <v>151</v>
      </c>
      <c r="C37" s="7" t="s">
        <v>151</v>
      </c>
      <c r="D37" s="7"/>
      <c r="E37" s="7"/>
    </row>
    <row r="38" spans="1:5" ht="12.75">
      <c r="A38" s="9">
        <v>3005257</v>
      </c>
      <c r="B38" s="7" t="s">
        <v>151</v>
      </c>
      <c r="C38" s="7" t="s">
        <v>151</v>
      </c>
      <c r="D38" s="7"/>
      <c r="E38" s="7"/>
    </row>
    <row r="39" spans="1:5" ht="12.75">
      <c r="A39" s="9">
        <v>3005259</v>
      </c>
      <c r="B39" s="7" t="s">
        <v>151</v>
      </c>
      <c r="C39" s="7" t="s">
        <v>151</v>
      </c>
      <c r="D39" s="7"/>
      <c r="E39" s="7"/>
    </row>
    <row r="40" spans="1:5" ht="12.75">
      <c r="A40" s="9">
        <v>3005258</v>
      </c>
      <c r="B40" s="7" t="s">
        <v>151</v>
      </c>
      <c r="C40" s="7" t="s">
        <v>151</v>
      </c>
      <c r="D40" s="7"/>
      <c r="E40" s="7"/>
    </row>
    <row r="41" spans="1:5" ht="12.75">
      <c r="A41" s="9">
        <v>3005260</v>
      </c>
      <c r="B41" s="7" t="s">
        <v>151</v>
      </c>
      <c r="C41" s="7" t="s">
        <v>151</v>
      </c>
      <c r="D41" s="7"/>
      <c r="E41" s="7"/>
    </row>
    <row r="42" spans="1:5" ht="12.75">
      <c r="A42" s="9">
        <v>3005263</v>
      </c>
      <c r="B42" s="7" t="s">
        <v>151</v>
      </c>
      <c r="C42" s="7" t="s">
        <v>151</v>
      </c>
      <c r="D42" s="7"/>
      <c r="E42" s="7"/>
    </row>
    <row r="43" spans="1:5" ht="12.75">
      <c r="A43" s="9">
        <v>3005262</v>
      </c>
      <c r="B43" s="7" t="s">
        <v>151</v>
      </c>
      <c r="C43" s="7" t="s">
        <v>151</v>
      </c>
      <c r="D43" s="7"/>
      <c r="E43" s="7"/>
    </row>
    <row r="44" spans="1:5" ht="12.75">
      <c r="A44" s="9">
        <v>3005216</v>
      </c>
      <c r="B44" s="7" t="s">
        <v>151</v>
      </c>
      <c r="C44" s="7" t="s">
        <v>151</v>
      </c>
      <c r="D44" s="7"/>
      <c r="E44" s="7"/>
    </row>
    <row r="45" spans="1:5" ht="12.75">
      <c r="A45" s="9">
        <v>3005261</v>
      </c>
      <c r="B45" s="7" t="s">
        <v>151</v>
      </c>
      <c r="C45" s="7" t="s">
        <v>151</v>
      </c>
      <c r="D45" s="7"/>
      <c r="E45" s="7"/>
    </row>
    <row r="46" spans="1:5" ht="12.75">
      <c r="A46" s="9">
        <v>3005264</v>
      </c>
      <c r="B46" s="7" t="s">
        <v>151</v>
      </c>
      <c r="C46" s="7" t="s">
        <v>151</v>
      </c>
      <c r="D46" s="7"/>
      <c r="E46" s="7"/>
    </row>
    <row r="47" spans="1:5" ht="12.75">
      <c r="A47" s="9">
        <v>3005265</v>
      </c>
      <c r="B47" s="7" t="s">
        <v>151</v>
      </c>
      <c r="C47" s="7" t="s">
        <v>151</v>
      </c>
      <c r="D47" s="7"/>
      <c r="E47" s="7"/>
    </row>
    <row r="48" spans="1:5" ht="12.75">
      <c r="A48" s="9">
        <v>3005268</v>
      </c>
      <c r="B48" s="7" t="s">
        <v>151</v>
      </c>
      <c r="C48" s="7" t="s">
        <v>151</v>
      </c>
      <c r="D48" s="7"/>
      <c r="E48" s="7"/>
    </row>
    <row r="49" spans="1:5" ht="12.75">
      <c r="A49" s="9">
        <v>3005267</v>
      </c>
      <c r="B49" s="7" t="s">
        <v>151</v>
      </c>
      <c r="C49" s="7" t="s">
        <v>151</v>
      </c>
      <c r="D49" s="7"/>
      <c r="E49" s="7"/>
    </row>
    <row r="50" spans="1:5" ht="12.75">
      <c r="A50" s="9">
        <v>3005271</v>
      </c>
      <c r="B50" s="7" t="s">
        <v>151</v>
      </c>
      <c r="C50" s="7" t="s">
        <v>151</v>
      </c>
      <c r="D50" s="7"/>
      <c r="E50" s="7"/>
    </row>
    <row r="51" spans="1:5" ht="12.75">
      <c r="A51" s="9">
        <v>3005269</v>
      </c>
      <c r="B51" s="7" t="s">
        <v>151</v>
      </c>
      <c r="C51" s="7" t="s">
        <v>151</v>
      </c>
      <c r="D51" s="7"/>
      <c r="E51" s="7"/>
    </row>
    <row r="52" spans="1:5" ht="12.75">
      <c r="A52" s="9">
        <v>3005273</v>
      </c>
      <c r="B52" s="7" t="s">
        <v>151</v>
      </c>
      <c r="C52" s="7" t="s">
        <v>151</v>
      </c>
      <c r="D52" s="7"/>
      <c r="E52" s="7"/>
    </row>
    <row r="53" spans="1:5" ht="12.75">
      <c r="A53" s="9">
        <v>3005275</v>
      </c>
      <c r="B53" s="7" t="s">
        <v>151</v>
      </c>
      <c r="C53" s="7" t="s">
        <v>151</v>
      </c>
      <c r="D53" s="7"/>
      <c r="E53" s="7"/>
    </row>
    <row r="54" spans="1:5" ht="12.75">
      <c r="A54" s="9">
        <v>3005272</v>
      </c>
      <c r="B54" s="7" t="s">
        <v>151</v>
      </c>
      <c r="C54" s="7" t="s">
        <v>151</v>
      </c>
      <c r="D54" s="7"/>
      <c r="E54" s="7"/>
    </row>
    <row r="55" spans="1:5" ht="12.75">
      <c r="A55" s="9">
        <v>3005270</v>
      </c>
      <c r="B55" s="7" t="s">
        <v>151</v>
      </c>
      <c r="C55" s="7" t="s">
        <v>151</v>
      </c>
      <c r="D55" s="7"/>
      <c r="E55" s="7"/>
    </row>
    <row r="56" spans="1:5" ht="12.75">
      <c r="A56" s="9">
        <v>3005277</v>
      </c>
      <c r="B56" s="7" t="s">
        <v>151</v>
      </c>
      <c r="C56" s="7" t="s">
        <v>151</v>
      </c>
      <c r="D56" s="7"/>
      <c r="E56" s="7"/>
    </row>
    <row r="57" spans="1:5" ht="12.75">
      <c r="A57" s="9">
        <v>3005278</v>
      </c>
      <c r="B57" s="7" t="s">
        <v>151</v>
      </c>
      <c r="C57" s="7" t="s">
        <v>151</v>
      </c>
      <c r="D57" s="7"/>
      <c r="E57" s="7"/>
    </row>
    <row r="58" spans="1:5" ht="12.75">
      <c r="A58" s="9">
        <v>3005281</v>
      </c>
      <c r="B58" s="7" t="s">
        <v>151</v>
      </c>
      <c r="C58" s="7" t="s">
        <v>151</v>
      </c>
      <c r="D58" s="7"/>
      <c r="E58" s="7"/>
    </row>
    <row r="59" spans="1:5" ht="12.75">
      <c r="A59" s="9">
        <v>3005280</v>
      </c>
      <c r="B59" s="7" t="s">
        <v>151</v>
      </c>
      <c r="C59" s="7" t="s">
        <v>151</v>
      </c>
      <c r="D59" s="7"/>
      <c r="E59" s="7"/>
    </row>
    <row r="60" spans="1:3" ht="12.75">
      <c r="A60" s="9">
        <v>3005282</v>
      </c>
      <c r="B60" s="7" t="s">
        <v>151</v>
      </c>
      <c r="C60" s="7" t="s">
        <v>151</v>
      </c>
    </row>
    <row r="61" spans="1:3" ht="12.75">
      <c r="A61" s="9">
        <v>3005283</v>
      </c>
      <c r="B61" s="7" t="s">
        <v>151</v>
      </c>
      <c r="C61" s="7" t="s">
        <v>151</v>
      </c>
    </row>
    <row r="62" spans="1:3" ht="12.75">
      <c r="A62" s="9">
        <v>3005285</v>
      </c>
      <c r="B62" s="7" t="s">
        <v>151</v>
      </c>
      <c r="C62" s="7" t="s">
        <v>151</v>
      </c>
    </row>
    <row r="63" spans="1:3" ht="12.75">
      <c r="A63" s="9">
        <v>3005288</v>
      </c>
      <c r="B63" s="7" t="s">
        <v>151</v>
      </c>
      <c r="C63" s="7" t="s">
        <v>151</v>
      </c>
    </row>
    <row r="64" spans="1:3" ht="12.75">
      <c r="A64" s="9">
        <v>3005287</v>
      </c>
      <c r="B64" s="7" t="s">
        <v>151</v>
      </c>
      <c r="C64" s="7" t="s">
        <v>151</v>
      </c>
    </row>
    <row r="65" spans="1:3" ht="12.75">
      <c r="A65" s="9">
        <v>3005289</v>
      </c>
      <c r="B65" s="7" t="s">
        <v>151</v>
      </c>
      <c r="C65" s="7" t="s">
        <v>151</v>
      </c>
    </row>
    <row r="66" spans="1:3" ht="12.75">
      <c r="A66" s="9">
        <v>3005295</v>
      </c>
      <c r="B66" s="7" t="s">
        <v>151</v>
      </c>
      <c r="C66" s="7" t="s">
        <v>151</v>
      </c>
    </row>
    <row r="67" spans="1:3" ht="12.75">
      <c r="A67" s="9">
        <v>3005293</v>
      </c>
      <c r="B67" s="7" t="s">
        <v>151</v>
      </c>
      <c r="C67" s="7" t="s">
        <v>151</v>
      </c>
    </row>
    <row r="68" spans="1:3" ht="12.75">
      <c r="A68" s="9">
        <v>3005298</v>
      </c>
      <c r="B68" s="7" t="s">
        <v>151</v>
      </c>
      <c r="C68" s="7" t="s">
        <v>151</v>
      </c>
    </row>
    <row r="69" spans="1:3" ht="12.75">
      <c r="A69" s="9">
        <v>3005294</v>
      </c>
      <c r="B69" s="7" t="s">
        <v>151</v>
      </c>
      <c r="C69" s="7" t="s">
        <v>151</v>
      </c>
    </row>
    <row r="70" spans="1:3" ht="12.75">
      <c r="A70" s="9">
        <v>3005296</v>
      </c>
      <c r="B70" s="7" t="s">
        <v>151</v>
      </c>
      <c r="C70" s="7" t="s">
        <v>151</v>
      </c>
    </row>
    <row r="71" spans="1:3" s="13" customFormat="1" ht="12.75">
      <c r="A71" s="9">
        <v>3005297</v>
      </c>
      <c r="B71" s="13" t="s">
        <v>151</v>
      </c>
      <c r="C71" s="13" t="s">
        <v>151</v>
      </c>
    </row>
    <row r="72" spans="1:3" s="13" customFormat="1" ht="12.75">
      <c r="A72" s="9">
        <v>3005300</v>
      </c>
      <c r="B72" s="13" t="s">
        <v>151</v>
      </c>
      <c r="C72" s="13" t="s">
        <v>151</v>
      </c>
    </row>
    <row r="73" spans="1:3" s="13" customFormat="1" ht="12.75">
      <c r="A73" s="9">
        <v>3005299</v>
      </c>
      <c r="B73" s="13" t="s">
        <v>151</v>
      </c>
      <c r="C73" s="13" t="s">
        <v>151</v>
      </c>
    </row>
    <row r="74" spans="1:3" s="13" customFormat="1" ht="12.75">
      <c r="A74" s="9">
        <v>3005301</v>
      </c>
      <c r="B74" s="13" t="s">
        <v>151</v>
      </c>
      <c r="C74" s="13" t="s">
        <v>151</v>
      </c>
    </row>
    <row r="75" spans="1:3" s="13" customFormat="1" ht="12.75">
      <c r="A75" s="9">
        <v>3005303</v>
      </c>
      <c r="B75" s="13" t="s">
        <v>151</v>
      </c>
      <c r="C75" s="13" t="s">
        <v>151</v>
      </c>
    </row>
    <row r="76" spans="1:3" s="13" customFormat="1" ht="12.75">
      <c r="A76" s="9">
        <v>3005305</v>
      </c>
      <c r="B76" s="13" t="s">
        <v>151</v>
      </c>
      <c r="C76" s="13" t="s">
        <v>151</v>
      </c>
    </row>
    <row r="77" spans="1:3" s="13" customFormat="1" ht="12.75">
      <c r="A77" s="9">
        <v>3005306</v>
      </c>
      <c r="B77" s="13" t="s">
        <v>151</v>
      </c>
      <c r="C77" s="13" t="s">
        <v>151</v>
      </c>
    </row>
    <row r="78" spans="1:3" s="13" customFormat="1" ht="12.75">
      <c r="A78" s="9">
        <v>3005307</v>
      </c>
      <c r="B78" s="13" t="s">
        <v>151</v>
      </c>
      <c r="C78" s="13" t="s">
        <v>151</v>
      </c>
    </row>
    <row r="79" spans="1:3" s="13" customFormat="1" ht="12.75">
      <c r="A79" s="9">
        <v>3005310</v>
      </c>
      <c r="B79" s="13" t="s">
        <v>151</v>
      </c>
      <c r="C79" s="13" t="s">
        <v>151</v>
      </c>
    </row>
    <row r="80" spans="1:3" s="13" customFormat="1" ht="12.75">
      <c r="A80" s="9">
        <v>3005304</v>
      </c>
      <c r="B80" s="13" t="s">
        <v>151</v>
      </c>
      <c r="C80" s="13" t="s">
        <v>151</v>
      </c>
    </row>
    <row r="81" spans="1:3" s="13" customFormat="1" ht="12.75">
      <c r="A81" s="9">
        <v>3005312</v>
      </c>
      <c r="B81" s="13" t="s">
        <v>151</v>
      </c>
      <c r="C81" s="13" t="s">
        <v>151</v>
      </c>
    </row>
    <row r="82" spans="1:3" s="13" customFormat="1" ht="12.75">
      <c r="A82" s="9">
        <v>3005311</v>
      </c>
      <c r="B82" s="13" t="s">
        <v>151</v>
      </c>
      <c r="C82" s="13" t="s">
        <v>151</v>
      </c>
    </row>
    <row r="83" spans="1:3" s="13" customFormat="1" ht="12.75">
      <c r="A83" s="9">
        <v>3005313</v>
      </c>
      <c r="B83" s="13" t="s">
        <v>151</v>
      </c>
      <c r="C83" s="13" t="s">
        <v>151</v>
      </c>
    </row>
    <row r="84" spans="1:3" s="13" customFormat="1" ht="12.75">
      <c r="A84" s="9">
        <v>3005315</v>
      </c>
      <c r="B84" s="13" t="s">
        <v>151</v>
      </c>
      <c r="C84" s="13" t="s">
        <v>151</v>
      </c>
    </row>
    <row r="85" spans="1:3" s="13" customFormat="1" ht="12.75">
      <c r="A85" s="9">
        <v>3005316</v>
      </c>
      <c r="B85" s="13" t="s">
        <v>151</v>
      </c>
      <c r="C85" s="13" t="s">
        <v>151</v>
      </c>
    </row>
    <row r="86" spans="1:3" s="13" customFormat="1" ht="12.75">
      <c r="A86" s="9">
        <v>3005317</v>
      </c>
      <c r="B86" s="13" t="s">
        <v>151</v>
      </c>
      <c r="C86" s="13" t="s">
        <v>151</v>
      </c>
    </row>
    <row r="87" spans="1:3" s="13" customFormat="1" ht="12.75">
      <c r="A87" s="9">
        <v>3005318</v>
      </c>
      <c r="B87" s="13" t="s">
        <v>151</v>
      </c>
      <c r="C87" s="13" t="s">
        <v>151</v>
      </c>
    </row>
    <row r="88" spans="1:3" s="13" customFormat="1" ht="12.75">
      <c r="A88" s="9">
        <v>3005319</v>
      </c>
      <c r="B88" s="13" t="s">
        <v>151</v>
      </c>
      <c r="C88" s="13" t="s">
        <v>151</v>
      </c>
    </row>
    <row r="89" spans="1:3" s="13" customFormat="1" ht="12.75">
      <c r="A89" s="9">
        <v>3005292</v>
      </c>
      <c r="B89" s="13" t="s">
        <v>151</v>
      </c>
      <c r="C89" s="13" t="s">
        <v>151</v>
      </c>
    </row>
    <row r="90" spans="1:3" s="13" customFormat="1" ht="12.75">
      <c r="A90" s="9">
        <v>3005320</v>
      </c>
      <c r="B90" s="13" t="s">
        <v>151</v>
      </c>
      <c r="C90" s="13" t="s">
        <v>151</v>
      </c>
    </row>
    <row r="91" spans="1:3" s="13" customFormat="1" ht="12.75">
      <c r="A91" s="9">
        <v>3005308</v>
      </c>
      <c r="B91" s="13" t="s">
        <v>151</v>
      </c>
      <c r="C91" s="13" t="s">
        <v>151</v>
      </c>
    </row>
    <row r="92" spans="1:3" s="13" customFormat="1" ht="12.75">
      <c r="A92" s="9">
        <v>3005309</v>
      </c>
      <c r="B92" s="13" t="s">
        <v>151</v>
      </c>
      <c r="C92" s="13" t="s">
        <v>151</v>
      </c>
    </row>
    <row r="93" spans="1:3" s="13" customFormat="1" ht="12.75">
      <c r="A93" s="9">
        <v>3005321</v>
      </c>
      <c r="B93" s="13" t="s">
        <v>151</v>
      </c>
      <c r="C93" s="13" t="s">
        <v>151</v>
      </c>
    </row>
    <row r="94" spans="1:3" s="13" customFormat="1" ht="12.75">
      <c r="A94" s="9">
        <v>3005323</v>
      </c>
      <c r="B94" s="13" t="s">
        <v>151</v>
      </c>
      <c r="C94" s="13" t="s">
        <v>151</v>
      </c>
    </row>
    <row r="95" spans="1:3" s="13" customFormat="1" ht="12.75">
      <c r="A95" s="9">
        <v>3005322</v>
      </c>
      <c r="B95" s="13" t="s">
        <v>151</v>
      </c>
      <c r="C95" s="13" t="s">
        <v>151</v>
      </c>
    </row>
    <row r="96" spans="1:3" s="13" customFormat="1" ht="12.75">
      <c r="A96" s="9">
        <v>3005325</v>
      </c>
      <c r="B96" s="13" t="s">
        <v>151</v>
      </c>
      <c r="C96" s="13" t="s">
        <v>151</v>
      </c>
    </row>
    <row r="97" spans="1:3" s="13" customFormat="1" ht="12.75">
      <c r="A97" s="9">
        <v>3005327</v>
      </c>
      <c r="B97" s="13" t="s">
        <v>151</v>
      </c>
      <c r="C97" s="13" t="s">
        <v>151</v>
      </c>
    </row>
    <row r="98" spans="1:3" s="13" customFormat="1" ht="12.75">
      <c r="A98" s="9">
        <v>3005328</v>
      </c>
      <c r="B98" s="13" t="s">
        <v>151</v>
      </c>
      <c r="C98" s="13" t="s">
        <v>151</v>
      </c>
    </row>
    <row r="99" spans="1:3" s="13" customFormat="1" ht="12.75">
      <c r="A99" s="9">
        <v>3005330</v>
      </c>
      <c r="B99" s="13" t="s">
        <v>151</v>
      </c>
      <c r="C99" s="13" t="s">
        <v>151</v>
      </c>
    </row>
    <row r="100" spans="1:3" s="13" customFormat="1" ht="12.75">
      <c r="A100" s="9">
        <v>3005331</v>
      </c>
      <c r="B100" s="13" t="s">
        <v>151</v>
      </c>
      <c r="C100" s="13" t="s">
        <v>151</v>
      </c>
    </row>
    <row r="101" spans="1:3" s="13" customFormat="1" ht="12.75">
      <c r="A101" s="9">
        <v>3005333</v>
      </c>
      <c r="B101" s="13" t="s">
        <v>151</v>
      </c>
      <c r="C101" s="13" t="s">
        <v>151</v>
      </c>
    </row>
    <row r="102" spans="1:3" s="13" customFormat="1" ht="12.75">
      <c r="A102" s="9">
        <v>3005335</v>
      </c>
      <c r="B102" s="13" t="s">
        <v>151</v>
      </c>
      <c r="C102" s="13" t="s">
        <v>151</v>
      </c>
    </row>
    <row r="103" spans="1:3" s="13" customFormat="1" ht="12.75">
      <c r="A103" s="9">
        <v>3005336</v>
      </c>
      <c r="B103" s="13" t="s">
        <v>151</v>
      </c>
      <c r="C103" s="13" t="s">
        <v>151</v>
      </c>
    </row>
    <row r="104" spans="1:3" s="13" customFormat="1" ht="12.75">
      <c r="A104" s="9">
        <v>3005338</v>
      </c>
      <c r="B104" s="13" t="s">
        <v>151</v>
      </c>
      <c r="C104" s="13" t="s">
        <v>151</v>
      </c>
    </row>
    <row r="105" spans="1:3" s="13" customFormat="1" ht="12.75">
      <c r="A105" s="9">
        <v>3005337</v>
      </c>
      <c r="B105" s="13" t="s">
        <v>151</v>
      </c>
      <c r="C105" s="13" t="s">
        <v>151</v>
      </c>
    </row>
    <row r="106" spans="1:3" s="13" customFormat="1" ht="12.75">
      <c r="A106" s="9">
        <v>3005340</v>
      </c>
      <c r="B106" s="13" t="s">
        <v>151</v>
      </c>
      <c r="C106" s="13" t="s">
        <v>151</v>
      </c>
    </row>
    <row r="107" spans="1:3" s="13" customFormat="1" ht="12.75">
      <c r="A107" s="9">
        <v>3005341</v>
      </c>
      <c r="B107" s="13" t="s">
        <v>151</v>
      </c>
      <c r="C107" s="13" t="s">
        <v>151</v>
      </c>
    </row>
    <row r="108" spans="1:3" s="13" customFormat="1" ht="12.75">
      <c r="A108" s="9">
        <v>3005339</v>
      </c>
      <c r="B108" s="13" t="s">
        <v>151</v>
      </c>
      <c r="C108" s="13" t="s">
        <v>151</v>
      </c>
    </row>
    <row r="109" spans="1:3" s="13" customFormat="1" ht="12.75">
      <c r="A109" s="9">
        <v>3005332</v>
      </c>
      <c r="B109" s="13" t="s">
        <v>151</v>
      </c>
      <c r="C109" s="13" t="s">
        <v>151</v>
      </c>
    </row>
    <row r="110" spans="1:3" s="13" customFormat="1" ht="12.75">
      <c r="A110" s="9">
        <v>3005342</v>
      </c>
      <c r="B110" s="13" t="s">
        <v>151</v>
      </c>
      <c r="C110" s="13" t="s">
        <v>151</v>
      </c>
    </row>
    <row r="111" spans="1:3" s="13" customFormat="1" ht="12.75">
      <c r="A111" s="9">
        <v>3005343</v>
      </c>
      <c r="B111" s="13" t="s">
        <v>151</v>
      </c>
      <c r="C111" s="13" t="s">
        <v>151</v>
      </c>
    </row>
    <row r="112" spans="1:3" s="13" customFormat="1" ht="12.75">
      <c r="A112" s="9">
        <v>3005344</v>
      </c>
      <c r="B112" s="13" t="s">
        <v>151</v>
      </c>
      <c r="C112" s="13" t="s">
        <v>151</v>
      </c>
    </row>
    <row r="113" spans="1:3" s="13" customFormat="1" ht="12.75">
      <c r="A113" s="4">
        <v>3005223</v>
      </c>
      <c r="B113" s="13" t="s">
        <v>151</v>
      </c>
      <c r="C113" s="13" t="s">
        <v>151</v>
      </c>
    </row>
    <row r="114" spans="1:3" s="13" customFormat="1" ht="12.75">
      <c r="A114" s="4">
        <v>3005221</v>
      </c>
      <c r="B114" s="13" t="s">
        <v>151</v>
      </c>
      <c r="C114" s="13" t="s">
        <v>151</v>
      </c>
    </row>
    <row r="115" spans="1:3" s="13" customFormat="1" ht="12.75">
      <c r="A115" s="4">
        <v>3005222</v>
      </c>
      <c r="B115" s="13" t="s">
        <v>151</v>
      </c>
      <c r="C115" s="13" t="s">
        <v>151</v>
      </c>
    </row>
    <row r="116" spans="1:3" s="13" customFormat="1" ht="12.75">
      <c r="A116" s="4">
        <v>3005224</v>
      </c>
      <c r="B116" s="13" t="s">
        <v>151</v>
      </c>
      <c r="C116" s="13" t="s">
        <v>151</v>
      </c>
    </row>
    <row r="117" spans="1:3" s="13" customFormat="1" ht="12.75">
      <c r="A117" s="4">
        <v>3005225</v>
      </c>
      <c r="B117" s="13" t="s">
        <v>151</v>
      </c>
      <c r="C117" s="13" t="s">
        <v>151</v>
      </c>
    </row>
    <row r="118" spans="1:3" s="13" customFormat="1" ht="12.75">
      <c r="A118" s="11"/>
      <c r="B118" s="13" t="s">
        <v>151</v>
      </c>
      <c r="C118" s="13" t="s">
        <v>151</v>
      </c>
    </row>
    <row r="119" spans="1:3" s="13" customFormat="1" ht="12.75">
      <c r="A119" s="11"/>
      <c r="B119" s="13" t="s">
        <v>151</v>
      </c>
      <c r="C119" s="13" t="s">
        <v>151</v>
      </c>
    </row>
    <row r="120" spans="1:3" s="13" customFormat="1" ht="12.75">
      <c r="A120" s="11"/>
      <c r="B120" s="13" t="s">
        <v>151</v>
      </c>
      <c r="C120" s="13" t="s">
        <v>151</v>
      </c>
    </row>
    <row r="121" spans="1:3" s="13" customFormat="1" ht="12.75">
      <c r="A121" s="11"/>
      <c r="B121" s="13" t="s">
        <v>151</v>
      </c>
      <c r="C121" s="13" t="s">
        <v>151</v>
      </c>
    </row>
    <row r="122" spans="1:3" s="13" customFormat="1" ht="12.75">
      <c r="A122" s="11"/>
      <c r="B122" s="13" t="s">
        <v>151</v>
      </c>
      <c r="C122" s="13" t="s">
        <v>151</v>
      </c>
    </row>
    <row r="123" spans="1:3" s="13" customFormat="1" ht="12.75">
      <c r="A123" s="11"/>
      <c r="B123" s="13" t="s">
        <v>151</v>
      </c>
      <c r="C123" s="13" t="s">
        <v>151</v>
      </c>
    </row>
    <row r="124" spans="1:3" s="13" customFormat="1" ht="12.75">
      <c r="A124" s="11"/>
      <c r="B124" s="13" t="s">
        <v>151</v>
      </c>
      <c r="C124" s="13" t="s">
        <v>151</v>
      </c>
    </row>
    <row r="125" spans="1:3" s="13" customFormat="1" ht="12.75">
      <c r="A125" s="11"/>
      <c r="B125" s="13" t="s">
        <v>151</v>
      </c>
      <c r="C125" s="13" t="s">
        <v>151</v>
      </c>
    </row>
    <row r="126" spans="1:3" s="13" customFormat="1" ht="12.75">
      <c r="A126" s="11"/>
      <c r="B126" s="13" t="s">
        <v>151</v>
      </c>
      <c r="C126" s="13" t="s">
        <v>151</v>
      </c>
    </row>
    <row r="127" spans="1:3" s="13" customFormat="1" ht="12.75">
      <c r="A127" s="11"/>
      <c r="B127" s="13" t="s">
        <v>151</v>
      </c>
      <c r="C127" s="13" t="s">
        <v>151</v>
      </c>
    </row>
    <row r="128" spans="1:3" s="13" customFormat="1" ht="12.75">
      <c r="A128" s="11"/>
      <c r="B128" s="13" t="s">
        <v>151</v>
      </c>
      <c r="C128" s="13" t="s">
        <v>151</v>
      </c>
    </row>
    <row r="129" spans="1:3" s="13" customFormat="1" ht="12.75">
      <c r="A129" s="11"/>
      <c r="B129" s="13" t="s">
        <v>151</v>
      </c>
      <c r="C129" s="13" t="s">
        <v>151</v>
      </c>
    </row>
    <row r="130" spans="1:3" s="13" customFormat="1" ht="12.75">
      <c r="A130" s="11"/>
      <c r="B130" s="13" t="s">
        <v>151</v>
      </c>
      <c r="C130" s="13" t="s">
        <v>151</v>
      </c>
    </row>
    <row r="131" spans="1:3" s="13" customFormat="1" ht="12.75">
      <c r="A131" s="11"/>
      <c r="B131" s="13" t="s">
        <v>151</v>
      </c>
      <c r="C131" s="13" t="s">
        <v>151</v>
      </c>
    </row>
    <row r="132" spans="1:3" s="13" customFormat="1" ht="12.75">
      <c r="A132" s="11"/>
      <c r="B132" s="13" t="s">
        <v>151</v>
      </c>
      <c r="C132" s="13" t="s">
        <v>151</v>
      </c>
    </row>
    <row r="133" spans="1:3" s="13" customFormat="1" ht="12.75">
      <c r="A133" s="11"/>
      <c r="B133" s="13" t="s">
        <v>151</v>
      </c>
      <c r="C133" s="13" t="s">
        <v>151</v>
      </c>
    </row>
    <row r="134" spans="1:3" s="13" customFormat="1" ht="12.75">
      <c r="A134" s="11"/>
      <c r="B134" s="13" t="s">
        <v>151</v>
      </c>
      <c r="C134" s="13" t="s">
        <v>151</v>
      </c>
    </row>
    <row r="135" spans="1:3" s="13" customFormat="1" ht="12.75">
      <c r="A135" s="11"/>
      <c r="B135" s="13" t="s">
        <v>151</v>
      </c>
      <c r="C135" s="13" t="s">
        <v>151</v>
      </c>
    </row>
    <row r="136" spans="1:3" s="13" customFormat="1" ht="12.75">
      <c r="A136" s="11"/>
      <c r="B136" s="13" t="s">
        <v>151</v>
      </c>
      <c r="C136" s="13" t="s">
        <v>151</v>
      </c>
    </row>
    <row r="137" spans="1:3" s="13" customFormat="1" ht="12.75">
      <c r="A137" s="11"/>
      <c r="B137" s="13" t="s">
        <v>151</v>
      </c>
      <c r="C137" s="13" t="s">
        <v>151</v>
      </c>
    </row>
    <row r="138" spans="1:3" s="13" customFormat="1" ht="12.75">
      <c r="A138" s="11"/>
      <c r="B138" s="13" t="s">
        <v>151</v>
      </c>
      <c r="C138" s="13" t="s">
        <v>151</v>
      </c>
    </row>
    <row r="139" spans="1:3" s="13" customFormat="1" ht="12.75">
      <c r="A139" s="11"/>
      <c r="B139" s="13" t="s">
        <v>151</v>
      </c>
      <c r="C139" s="13" t="s">
        <v>151</v>
      </c>
    </row>
    <row r="140" spans="1:3" s="13" customFormat="1" ht="12.75">
      <c r="A140" s="11"/>
      <c r="B140" s="13" t="s">
        <v>151</v>
      </c>
      <c r="C140" s="13" t="s">
        <v>151</v>
      </c>
    </row>
    <row r="141" spans="1:3" s="13" customFormat="1" ht="12.75">
      <c r="A141" s="11"/>
      <c r="B141" s="13" t="s">
        <v>151</v>
      </c>
      <c r="C141" s="13" t="s">
        <v>151</v>
      </c>
    </row>
    <row r="142" spans="1:3" s="13" customFormat="1" ht="12.75">
      <c r="A142" s="11"/>
      <c r="B142" s="13" t="s">
        <v>151</v>
      </c>
      <c r="C142" s="13" t="s">
        <v>151</v>
      </c>
    </row>
    <row r="143" spans="1:3" s="13" customFormat="1" ht="12.75">
      <c r="A143" s="11"/>
      <c r="B143" s="13" t="s">
        <v>151</v>
      </c>
      <c r="C143" s="13" t="s">
        <v>151</v>
      </c>
    </row>
    <row r="144" spans="1:3" s="13" customFormat="1" ht="12.75">
      <c r="A144" s="11"/>
      <c r="B144" s="13" t="s">
        <v>151</v>
      </c>
      <c r="C144" s="13" t="s">
        <v>151</v>
      </c>
    </row>
    <row r="145" spans="1:3" s="13" customFormat="1" ht="12.75">
      <c r="A145" s="11"/>
      <c r="B145" s="13" t="s">
        <v>151</v>
      </c>
      <c r="C145" s="13" t="s">
        <v>151</v>
      </c>
    </row>
    <row r="146" spans="1:3" s="13" customFormat="1" ht="12.75">
      <c r="A146" s="11"/>
      <c r="B146" s="13" t="s">
        <v>151</v>
      </c>
      <c r="C146" s="13" t="s">
        <v>151</v>
      </c>
    </row>
    <row r="147" s="13" customFormat="1" ht="12.75"/>
    <row r="148" s="13" customFormat="1" ht="12.75"/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Omar Pedraza Rodríguez</dc:creator>
  <cp:keywords/>
  <dc:description/>
  <cp:lastModifiedBy>admin</cp:lastModifiedBy>
  <cp:lastPrinted>2017-08-11T00:53:46Z</cp:lastPrinted>
  <dcterms:created xsi:type="dcterms:W3CDTF">2017-04-19T21:46:41Z</dcterms:created>
  <dcterms:modified xsi:type="dcterms:W3CDTF">2020-06-21T02:05:14Z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